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19420" windowHeight="11020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99" i="1"/>
  <c r="G200"/>
  <c r="G198"/>
  <c r="G110"/>
  <c r="G111"/>
  <c r="G112"/>
  <c r="G114"/>
  <c r="G115"/>
  <c r="G116"/>
  <c r="G113"/>
  <c r="G159"/>
  <c r="G160"/>
  <c r="G161"/>
  <c r="G162"/>
  <c r="G163"/>
  <c r="G153"/>
  <c r="G154"/>
  <c r="G152"/>
  <c r="G90"/>
  <c r="G91"/>
  <c r="G92"/>
  <c r="G86"/>
  <c r="G87"/>
  <c r="G88"/>
  <c r="G206"/>
  <c r="G229"/>
  <c r="G136"/>
  <c r="G89"/>
  <c r="G230"/>
  <c r="G227"/>
  <c r="G228"/>
  <c r="G204"/>
  <c r="G205"/>
  <c r="G207"/>
  <c r="G208"/>
  <c r="G209"/>
  <c r="G203"/>
  <c r="G222"/>
  <c r="G183"/>
  <c r="G181"/>
  <c r="G182"/>
  <c r="G184"/>
  <c r="G185"/>
  <c r="G186"/>
  <c r="G180"/>
  <c r="G158"/>
  <c r="G157"/>
  <c r="G134"/>
  <c r="G135"/>
  <c r="G137"/>
  <c r="G138"/>
  <c r="G129"/>
  <c r="G64"/>
  <c r="G65"/>
  <c r="G66"/>
  <c r="G67"/>
  <c r="G68"/>
  <c r="G69"/>
  <c r="G63"/>
  <c r="G59"/>
  <c r="G60"/>
  <c r="G58"/>
  <c r="G42"/>
  <c r="G43"/>
  <c r="G44"/>
  <c r="G45"/>
  <c r="G46"/>
  <c r="G47"/>
  <c r="G41"/>
  <c r="G37"/>
  <c r="G38"/>
  <c r="G36"/>
  <c r="G21"/>
  <c r="G22"/>
  <c r="G23"/>
  <c r="G19"/>
  <c r="G20"/>
  <c r="G18"/>
  <c r="G15"/>
  <c r="G13"/>
  <c r="G139" l="1"/>
  <c r="G231" l="1"/>
  <c r="G224"/>
  <c r="G107"/>
  <c r="G14"/>
  <c r="G16"/>
  <c r="G233" l="1"/>
  <c r="G24"/>
  <c r="G25" s="1"/>
  <c r="G164"/>
  <c r="G70"/>
  <c r="H210"/>
  <c r="I210"/>
  <c r="J210"/>
  <c r="K210"/>
  <c r="L210"/>
  <c r="M210"/>
  <c r="N210"/>
  <c r="O210"/>
  <c r="D210"/>
  <c r="E210"/>
  <c r="F210"/>
  <c r="H164"/>
  <c r="I164"/>
  <c r="J164"/>
  <c r="K164"/>
  <c r="L164"/>
  <c r="M164"/>
  <c r="N164"/>
  <c r="O164"/>
  <c r="D164"/>
  <c r="E164"/>
  <c r="F164"/>
  <c r="E93"/>
  <c r="F93"/>
  <c r="H93"/>
  <c r="I93"/>
  <c r="J93"/>
  <c r="K93"/>
  <c r="L93"/>
  <c r="M93"/>
  <c r="N93"/>
  <c r="O93"/>
  <c r="D93"/>
  <c r="E48"/>
  <c r="F48"/>
  <c r="H48"/>
  <c r="I48"/>
  <c r="J48"/>
  <c r="K48"/>
  <c r="L48"/>
  <c r="M48"/>
  <c r="N48"/>
  <c r="O48"/>
  <c r="D48"/>
  <c r="G48"/>
  <c r="O24"/>
  <c r="N24"/>
  <c r="M24"/>
  <c r="L24"/>
  <c r="K24"/>
  <c r="J24"/>
  <c r="I24"/>
  <c r="H24"/>
  <c r="F24"/>
  <c r="E24"/>
  <c r="D24"/>
  <c r="O201"/>
  <c r="N201"/>
  <c r="M201"/>
  <c r="L201"/>
  <c r="K201"/>
  <c r="J201"/>
  <c r="I201"/>
  <c r="H201"/>
  <c r="F201"/>
  <c r="E201"/>
  <c r="E211" s="1"/>
  <c r="D201"/>
  <c r="O233"/>
  <c r="N233"/>
  <c r="M233"/>
  <c r="L233"/>
  <c r="K233"/>
  <c r="J233"/>
  <c r="I233"/>
  <c r="H233"/>
  <c r="F233"/>
  <c r="E233"/>
  <c r="O225"/>
  <c r="N225"/>
  <c r="M225"/>
  <c r="L225"/>
  <c r="K225"/>
  <c r="J225"/>
  <c r="I225"/>
  <c r="H225"/>
  <c r="F225"/>
  <c r="E225"/>
  <c r="D225"/>
  <c r="D233"/>
  <c r="O84"/>
  <c r="N84"/>
  <c r="N94" s="1"/>
  <c r="M84"/>
  <c r="L84"/>
  <c r="K84"/>
  <c r="J84"/>
  <c r="J94" s="1"/>
  <c r="I84"/>
  <c r="H84"/>
  <c r="F84"/>
  <c r="E84"/>
  <c r="E94" s="1"/>
  <c r="D84"/>
  <c r="O178"/>
  <c r="O187" s="1"/>
  <c r="N178"/>
  <c r="N187" s="1"/>
  <c r="M178"/>
  <c r="M187" s="1"/>
  <c r="L178"/>
  <c r="K178"/>
  <c r="K187" s="1"/>
  <c r="J178"/>
  <c r="J187" s="1"/>
  <c r="I178"/>
  <c r="I187" s="1"/>
  <c r="H178"/>
  <c r="F178"/>
  <c r="F187" s="1"/>
  <c r="E178"/>
  <c r="E187" s="1"/>
  <c r="D178"/>
  <c r="O155"/>
  <c r="N155"/>
  <c r="M155"/>
  <c r="L155"/>
  <c r="K155"/>
  <c r="J155"/>
  <c r="I155"/>
  <c r="H155"/>
  <c r="F155"/>
  <c r="E155"/>
  <c r="D155"/>
  <c r="O140"/>
  <c r="N140"/>
  <c r="M140"/>
  <c r="L140"/>
  <c r="K140"/>
  <c r="J140"/>
  <c r="I140"/>
  <c r="H140"/>
  <c r="F140"/>
  <c r="E140"/>
  <c r="D140"/>
  <c r="O132"/>
  <c r="N132"/>
  <c r="M132"/>
  <c r="L132"/>
  <c r="K132"/>
  <c r="J132"/>
  <c r="I132"/>
  <c r="H132"/>
  <c r="F132"/>
  <c r="E132"/>
  <c r="D132"/>
  <c r="O108"/>
  <c r="N108"/>
  <c r="M108"/>
  <c r="L108"/>
  <c r="K108"/>
  <c r="O117"/>
  <c r="N117"/>
  <c r="M117"/>
  <c r="L117"/>
  <c r="K117"/>
  <c r="J117"/>
  <c r="I117"/>
  <c r="H117"/>
  <c r="F117"/>
  <c r="E117"/>
  <c r="D117"/>
  <c r="J108"/>
  <c r="I108"/>
  <c r="H108"/>
  <c r="F108"/>
  <c r="E108"/>
  <c r="D108"/>
  <c r="O70"/>
  <c r="N70"/>
  <c r="M70"/>
  <c r="L70"/>
  <c r="K70"/>
  <c r="J70"/>
  <c r="I70"/>
  <c r="H70"/>
  <c r="F70"/>
  <c r="E70"/>
  <c r="D70"/>
  <c r="O61"/>
  <c r="N61"/>
  <c r="M61"/>
  <c r="L61"/>
  <c r="K61"/>
  <c r="J61"/>
  <c r="I61"/>
  <c r="H61"/>
  <c r="F61"/>
  <c r="E61"/>
  <c r="D61"/>
  <c r="O39"/>
  <c r="N39"/>
  <c r="M39"/>
  <c r="L39"/>
  <c r="K39"/>
  <c r="J39"/>
  <c r="I39"/>
  <c r="H39"/>
  <c r="F39"/>
  <c r="E39"/>
  <c r="E49" s="1"/>
  <c r="D39"/>
  <c r="O16"/>
  <c r="N16"/>
  <c r="M16"/>
  <c r="L16"/>
  <c r="K16"/>
  <c r="J16"/>
  <c r="I16"/>
  <c r="H16"/>
  <c r="F16"/>
  <c r="E16"/>
  <c r="D16"/>
  <c r="G210"/>
  <c r="G108"/>
  <c r="G93"/>
  <c r="G39"/>
  <c r="G155"/>
  <c r="G140"/>
  <c r="G178"/>
  <c r="G117"/>
  <c r="G132"/>
  <c r="G225"/>
  <c r="G234" s="1"/>
  <c r="G61"/>
  <c r="G201"/>
  <c r="G84"/>
  <c r="K165" l="1"/>
  <c r="O165"/>
  <c r="I234"/>
  <c r="M234"/>
  <c r="N49"/>
  <c r="J49"/>
  <c r="M211"/>
  <c r="I211"/>
  <c r="D211"/>
  <c r="F165"/>
  <c r="I94"/>
  <c r="M94"/>
  <c r="H211"/>
  <c r="L211"/>
  <c r="N165"/>
  <c r="J165"/>
  <c r="F49"/>
  <c r="K49"/>
  <c r="O49"/>
  <c r="H234"/>
  <c r="L234"/>
  <c r="F211"/>
  <c r="K211"/>
  <c r="F234"/>
  <c r="J211"/>
  <c r="N211"/>
  <c r="O211"/>
  <c r="G211"/>
  <c r="G187"/>
  <c r="H165"/>
  <c r="L165"/>
  <c r="D165"/>
  <c r="K234"/>
  <c r="F94"/>
  <c r="K94"/>
  <c r="O94"/>
  <c r="O234"/>
  <c r="D49"/>
  <c r="D234"/>
  <c r="E234"/>
  <c r="J234"/>
  <c r="N234"/>
  <c r="H141"/>
  <c r="L141"/>
  <c r="F118"/>
  <c r="H187"/>
  <c r="L187"/>
  <c r="D187"/>
  <c r="G165"/>
  <c r="F141"/>
  <c r="K141"/>
  <c r="O141"/>
  <c r="I165"/>
  <c r="M165"/>
  <c r="E118"/>
  <c r="E165"/>
  <c r="J118"/>
  <c r="G71"/>
  <c r="D141"/>
  <c r="I141"/>
  <c r="M141"/>
  <c r="G141"/>
  <c r="M118"/>
  <c r="E141"/>
  <c r="J141"/>
  <c r="N141"/>
  <c r="D118"/>
  <c r="I118"/>
  <c r="K118"/>
  <c r="O118"/>
  <c r="L118"/>
  <c r="H118"/>
  <c r="G118"/>
  <c r="N118"/>
  <c r="G94"/>
  <c r="H94"/>
  <c r="L94"/>
  <c r="E71"/>
  <c r="J71"/>
  <c r="N71"/>
  <c r="D94"/>
  <c r="K71"/>
  <c r="H71"/>
  <c r="F71"/>
  <c r="O71"/>
  <c r="L71"/>
  <c r="G49"/>
  <c r="H49"/>
  <c r="L49"/>
  <c r="D71"/>
  <c r="I71"/>
  <c r="M71"/>
  <c r="H25"/>
  <c r="L25"/>
  <c r="I49"/>
  <c r="M49"/>
  <c r="E25"/>
  <c r="J25"/>
  <c r="N25"/>
  <c r="F25"/>
  <c r="K25"/>
  <c r="O25"/>
  <c r="I25"/>
  <c r="D25"/>
  <c r="M25"/>
</calcChain>
</file>

<file path=xl/sharedStrings.xml><?xml version="1.0" encoding="utf-8"?>
<sst xmlns="http://schemas.openxmlformats.org/spreadsheetml/2006/main" count="628" uniqueCount="115">
  <si>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</si>
  <si>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</si>
  <si>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</si>
  <si>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</si>
  <si>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</si>
  <si>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</si>
  <si>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</si>
  <si>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</si>
  <si>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</si>
  <si>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</si>
  <si>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</si>
  <si>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</si>
  <si>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</si>
  <si>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</si>
  <si>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</si>
  <si>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</si>
  <si>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</si>
  <si>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</si>
  <si>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</si>
  <si>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</si>
  <si>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</si>
  <si>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</si>
  <si>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</si>
  <si>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</si>
  <si>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</si>
  <si>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</si>
  <si>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</si>
  <si>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</si>
  <si>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</si>
  <si>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</si>
  <si>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</si>
  <si>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</si>
  <si>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</si>
  <si>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</si>
  <si>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</si>
  <si>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</si>
  <si>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</si>
  <si>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</si>
  <si>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</si>
  <si>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</si>
  <si>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</si>
  <si>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Макароны отварные</t>
  </si>
  <si>
    <t>Хлеб ржаной с ламинарией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</si>
  <si>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</si>
  <si>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</si>
  <si>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</si>
  <si>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</si>
  <si>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</si>
  <si>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</si>
  <si>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</si>
  <si>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</si>
  <si>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Фрукт</t>
  </si>
  <si>
    <t>четверг</t>
  </si>
  <si>
    <t>пятница</t>
  </si>
  <si>
    <t>вторая</t>
  </si>
  <si>
    <t>День</t>
  </si>
  <si>
    <t>Каша гречневая</t>
  </si>
  <si>
    <t>200</t>
  </si>
  <si>
    <t>60</t>
  </si>
  <si>
    <t>Возрастная категория</t>
  </si>
  <si>
    <t>Батон йодированный</t>
  </si>
  <si>
    <t>Примерное меню и пищевая ценность приготовляемых блюд</t>
  </si>
  <si>
    <t>30/10/20</t>
  </si>
  <si>
    <t>Овощи свежие</t>
  </si>
  <si>
    <t>Пюре картофельное</t>
  </si>
  <si>
    <t>200/10/1</t>
  </si>
  <si>
    <t>200/1</t>
  </si>
  <si>
    <t>Итого:</t>
  </si>
  <si>
    <t>Кондитерское изделие</t>
  </si>
  <si>
    <t>200/7</t>
  </si>
  <si>
    <t>40</t>
  </si>
  <si>
    <t>Бутерброд с маслом и сыром твердым</t>
  </si>
  <si>
    <t>150</t>
  </si>
  <si>
    <t>Борщ из свежей капусты со сметаной и зеленью</t>
  </si>
  <si>
    <t>Суп гороховый с зеленью</t>
  </si>
  <si>
    <t>Компот из свежих яблок</t>
  </si>
  <si>
    <t>Напиток из шиповника</t>
  </si>
  <si>
    <t>50/50</t>
  </si>
  <si>
    <t>Компот из свежих груш и яблок</t>
  </si>
  <si>
    <t>Гуляш из говядины</t>
  </si>
  <si>
    <t>Суп картофельный с фасолью и зеленью</t>
  </si>
  <si>
    <t>Рассольник со сметаной и зеленью</t>
  </si>
  <si>
    <t>15/15</t>
  </si>
  <si>
    <t>Каша молочная геркулесовая с маслом сливочным</t>
  </si>
  <si>
    <t>180/10</t>
  </si>
  <si>
    <t>Суп лапша домашняя с зеленью</t>
  </si>
  <si>
    <t xml:space="preserve">Котлета из филе цыплят панированная </t>
  </si>
  <si>
    <t>RC:R[30]C[14]R[19]C[1]RC:R[29]C[14]RRC:R[53]C[14]</t>
  </si>
  <si>
    <t>RC:R[25]C[14]RC:R[26]C[14]RC:R[27]C[RC:R[42]C[14]</t>
  </si>
  <si>
    <t>Плов из свинины</t>
  </si>
  <si>
    <t>Рыба, тушеная в томате с овощами</t>
  </si>
  <si>
    <t>Компот из апельсинов</t>
  </si>
  <si>
    <t>Кнели из цыплят</t>
  </si>
  <si>
    <t>Компот из свежих яблок и груш</t>
  </si>
  <si>
    <t>Каша молочная манная с маслом сливочным</t>
  </si>
  <si>
    <t>Каша молочная пшенная с маслом сливочным</t>
  </si>
  <si>
    <t>100</t>
  </si>
  <si>
    <t>Суп с вермишелью</t>
  </si>
  <si>
    <t>Каша молочная рисовая с маслом сливочным</t>
  </si>
  <si>
    <t>Котлета рыбная любительская</t>
  </si>
  <si>
    <t>80</t>
  </si>
  <si>
    <t>15\15</t>
  </si>
  <si>
    <t>70/50</t>
  </si>
  <si>
    <t>Горошек консервированный</t>
  </si>
  <si>
    <t>Щи из квашеной капусты со сметаной и зеленью</t>
  </si>
  <si>
    <t>200\10\1</t>
  </si>
  <si>
    <t>Говядина тушеная</t>
  </si>
  <si>
    <t>50\50</t>
  </si>
  <si>
    <t>Салат из квашеной капусты</t>
  </si>
  <si>
    <t>Котлета рубленая из цыплят</t>
  </si>
  <si>
    <t>Рис отварной</t>
  </si>
  <si>
    <t>Кукуруза консервированная</t>
  </si>
  <si>
    <t>Шницель из говядины</t>
  </si>
  <si>
    <t>7-18 лет</t>
  </si>
  <si>
    <t>60/150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</si>
</sst>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5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/>
    <xf numFmtId="0" fontId="3" fillId="0" borderId="0" xfId="0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0"/>
  <sheetViews>
    <sheetView tabSelected="1" topLeftCell="A112" zoomScale="140" zoomScaleNormal="140" zoomScalePageLayoutView="40" workbookViewId="0">
      <selection activeCell="G230" sqref="G230"/>
    </sheetView>
  </sheetViews>
  <sheetFormatPr defaultColWidth="10.33203125" defaultRowHeight="10"/>
  <cols>
    <col min="1" max="1" width="5.6640625" customWidth="1"/>
    <col min="2" max="2" width="26.44140625" customWidth="1"/>
    <col min="3" max="3" width="12" style="4" bestFit="1" customWidth="1"/>
    <col min="4" max="5" width="5.6640625" bestFit="1" customWidth="1"/>
    <col min="6" max="6" width="8.33203125" customWidth="1"/>
    <col min="7" max="7" width="9.44140625" customWidth="1"/>
    <col min="8" max="8" width="6.6640625" bestFit="1" customWidth="1"/>
    <col min="9" max="9" width="8.33203125" customWidth="1"/>
    <col min="10" max="10" width="9.44140625" customWidth="1"/>
    <col min="11" max="11" width="5.6640625" customWidth="1"/>
    <col min="12" max="12" width="8.44140625" customWidth="1"/>
    <col min="13" max="13" width="8.33203125" customWidth="1"/>
    <col min="14" max="14" width="7.6640625" customWidth="1"/>
    <col min="15" max="15" width="5.6640625" customWidth="1"/>
  </cols>
  <sheetData>
    <row r="1" spans="1:15">
      <c r="A1" t="s">
        <v>87</v>
      </c>
    </row>
    <row r="2" spans="1:15" ht="15.5">
      <c r="B2" s="62" t="s">
        <v>61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9"/>
    </row>
    <row r="3" spans="1:15" ht="15.5">
      <c r="A3" s="39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9"/>
    </row>
    <row r="4" spans="1:15" s="16" customFormat="1">
      <c r="A4" s="38"/>
      <c r="C4" s="17"/>
    </row>
    <row r="5" spans="1:15" s="16" customFormat="1">
      <c r="C5" s="17"/>
    </row>
    <row r="6" spans="1:15" s="16" customFormat="1" ht="10.5">
      <c r="B6" s="2" t="s">
        <v>0</v>
      </c>
      <c r="C6" s="16" t="s">
        <v>1</v>
      </c>
    </row>
    <row r="7" spans="1:15" s="16" customFormat="1" ht="10.5">
      <c r="B7" s="2" t="s">
        <v>2</v>
      </c>
      <c r="C7" s="16" t="s">
        <v>3</v>
      </c>
    </row>
    <row r="8" spans="1:15" s="16" customFormat="1" ht="10.5">
      <c r="B8" s="2" t="s">
        <v>4</v>
      </c>
      <c r="C8" t="s">
        <v>113</v>
      </c>
    </row>
    <row r="9" spans="1:15" s="16" customFormat="1" ht="40">
      <c r="A9" s="7" t="s">
        <v>5</v>
      </c>
      <c r="B9" s="8" t="s">
        <v>6</v>
      </c>
      <c r="C9" s="7" t="s">
        <v>7</v>
      </c>
      <c r="D9" s="8" t="s">
        <v>8</v>
      </c>
      <c r="E9" s="8"/>
      <c r="F9" s="8"/>
      <c r="G9" s="7" t="s">
        <v>9</v>
      </c>
      <c r="H9" s="8" t="s">
        <v>10</v>
      </c>
      <c r="I9" s="8"/>
      <c r="J9" s="8"/>
      <c r="K9" s="8"/>
      <c r="L9" s="8" t="s">
        <v>11</v>
      </c>
      <c r="M9" s="8"/>
      <c r="N9" s="8"/>
      <c r="O9" s="8"/>
    </row>
    <row r="10" spans="1:15" s="16" customFormat="1">
      <c r="A10" s="7"/>
      <c r="B10" s="8"/>
      <c r="C10" s="7"/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</row>
    <row r="11" spans="1:15" s="16" customFormat="1">
      <c r="A11" s="6" t="s">
        <v>23</v>
      </c>
      <c r="B11" s="9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>
        <v>7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34</v>
      </c>
      <c r="M11" s="6" t="s">
        <v>35</v>
      </c>
      <c r="N11" s="6" t="s">
        <v>36</v>
      </c>
      <c r="O11" s="6" t="s">
        <v>37</v>
      </c>
    </row>
    <row r="12" spans="1:15" s="16" customFormat="1" ht="10.5">
      <c r="A12" s="10"/>
      <c r="B12" s="15" t="s">
        <v>38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s="16" customFormat="1" ht="20">
      <c r="A13" s="6">
        <v>311</v>
      </c>
      <c r="B13" s="40" t="s">
        <v>95</v>
      </c>
      <c r="C13" s="41" t="s">
        <v>84</v>
      </c>
      <c r="D13" s="13">
        <v>9.4</v>
      </c>
      <c r="E13" s="13">
        <v>2.2000000000000002</v>
      </c>
      <c r="F13" s="13">
        <v>52.2</v>
      </c>
      <c r="G13" s="13">
        <f t="shared" ref="G13:G15" si="0">SUM(D13*4)+(E13*9)+(F13*4)</f>
        <v>266.20000000000005</v>
      </c>
      <c r="H13" s="13">
        <v>0.5</v>
      </c>
      <c r="I13" s="13">
        <v>28</v>
      </c>
      <c r="J13" s="13">
        <v>18</v>
      </c>
      <c r="K13" s="13">
        <v>3.9</v>
      </c>
      <c r="L13" s="13">
        <v>9.6999999999999993</v>
      </c>
      <c r="M13" s="13">
        <v>1.52</v>
      </c>
      <c r="N13" s="13">
        <v>26</v>
      </c>
      <c r="O13" s="13">
        <v>1</v>
      </c>
    </row>
    <row r="14" spans="1:15" s="16" customFormat="1" ht="13.5" customHeight="1">
      <c r="A14" s="6"/>
      <c r="B14" s="11" t="s">
        <v>60</v>
      </c>
      <c r="C14" s="18" t="s">
        <v>47</v>
      </c>
      <c r="D14" s="13">
        <v>2.25</v>
      </c>
      <c r="E14" s="13">
        <v>0.87</v>
      </c>
      <c r="F14" s="13">
        <v>15.27</v>
      </c>
      <c r="G14" s="13">
        <f t="shared" si="0"/>
        <v>77.91</v>
      </c>
      <c r="H14" s="13">
        <v>0.12</v>
      </c>
      <c r="I14" s="13">
        <v>0.11</v>
      </c>
      <c r="J14" s="13">
        <v>29.5</v>
      </c>
      <c r="K14" s="13">
        <v>0.7</v>
      </c>
      <c r="L14" s="13">
        <v>19</v>
      </c>
      <c r="M14" s="13">
        <v>30</v>
      </c>
      <c r="N14" s="13">
        <v>5</v>
      </c>
      <c r="O14" s="13">
        <v>0.6</v>
      </c>
    </row>
    <row r="15" spans="1:15" s="16" customFormat="1" ht="13.5" customHeight="1">
      <c r="A15" s="6">
        <v>686</v>
      </c>
      <c r="B15" s="40" t="s">
        <v>39</v>
      </c>
      <c r="C15" s="41" t="s">
        <v>69</v>
      </c>
      <c r="D15" s="13">
        <v>0.4</v>
      </c>
      <c r="E15" s="13">
        <v>0.1</v>
      </c>
      <c r="F15" s="13">
        <v>4</v>
      </c>
      <c r="G15" s="13">
        <f t="shared" si="0"/>
        <v>18.5</v>
      </c>
      <c r="H15" s="13">
        <v>0.06</v>
      </c>
      <c r="I15" s="14">
        <v>3.1</v>
      </c>
      <c r="J15" s="14">
        <v>0.01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s="16" customFormat="1">
      <c r="A16" s="19" t="s">
        <v>67</v>
      </c>
      <c r="B16" s="11"/>
      <c r="C16" s="21"/>
      <c r="D16" s="14">
        <f t="shared" ref="D16:O16" si="1">SUM(D13:D15)</f>
        <v>12.05</v>
      </c>
      <c r="E16" s="14">
        <f t="shared" si="1"/>
        <v>3.1700000000000004</v>
      </c>
      <c r="F16" s="14">
        <f t="shared" si="1"/>
        <v>71.47</v>
      </c>
      <c r="G16" s="14">
        <f>SUM(G15)</f>
        <v>18.5</v>
      </c>
      <c r="H16" s="14">
        <f t="shared" si="1"/>
        <v>0.67999999999999994</v>
      </c>
      <c r="I16" s="14">
        <f t="shared" si="1"/>
        <v>31.21</v>
      </c>
      <c r="J16" s="14">
        <f t="shared" si="1"/>
        <v>47.51</v>
      </c>
      <c r="K16" s="14">
        <f t="shared" si="1"/>
        <v>6.1999999999999993</v>
      </c>
      <c r="L16" s="14">
        <f t="shared" si="1"/>
        <v>36.700000000000003</v>
      </c>
      <c r="M16" s="14">
        <f t="shared" si="1"/>
        <v>39.519999999999996</v>
      </c>
      <c r="N16" s="14">
        <f t="shared" si="1"/>
        <v>35</v>
      </c>
      <c r="O16" s="14">
        <f t="shared" si="1"/>
        <v>2.6</v>
      </c>
    </row>
    <row r="17" spans="1:15" s="16" customFormat="1" ht="10.5">
      <c r="A17" s="10"/>
      <c r="B17" s="15" t="s">
        <v>40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</row>
    <row r="18" spans="1:15" s="16" customFormat="1" ht="20">
      <c r="A18" s="6">
        <v>132</v>
      </c>
      <c r="B18" s="40" t="s">
        <v>81</v>
      </c>
      <c r="C18" s="18" t="s">
        <v>65</v>
      </c>
      <c r="D18" s="13">
        <v>2.8</v>
      </c>
      <c r="E18" s="13">
        <v>4</v>
      </c>
      <c r="F18" s="13">
        <v>10</v>
      </c>
      <c r="G18" s="13">
        <f t="shared" ref="G18:G23" si="2">SUM(D18*4)+(E18*9)+(F18*4)</f>
        <v>87.2</v>
      </c>
      <c r="H18" s="13">
        <v>0.36</v>
      </c>
      <c r="I18" s="13">
        <v>6</v>
      </c>
      <c r="J18" s="13">
        <v>12.2</v>
      </c>
      <c r="K18" s="13">
        <v>2.2999999999999998</v>
      </c>
      <c r="L18" s="13">
        <v>4.3</v>
      </c>
      <c r="M18" s="13">
        <v>4</v>
      </c>
      <c r="N18" s="13">
        <v>1</v>
      </c>
      <c r="O18" s="13">
        <v>1.2</v>
      </c>
    </row>
    <row r="19" spans="1:15" s="16" customFormat="1" ht="21.75" customHeight="1">
      <c r="A19" s="6">
        <v>496</v>
      </c>
      <c r="B19" s="40" t="s">
        <v>86</v>
      </c>
      <c r="C19" s="41" t="s">
        <v>100</v>
      </c>
      <c r="D19" s="13">
        <v>36.6</v>
      </c>
      <c r="E19" s="13">
        <v>29</v>
      </c>
      <c r="F19" s="13">
        <v>1.9</v>
      </c>
      <c r="G19" s="13">
        <f t="shared" si="2"/>
        <v>415</v>
      </c>
      <c r="H19" s="13">
        <v>0.04</v>
      </c>
      <c r="I19" s="13">
        <v>1</v>
      </c>
      <c r="J19" s="13">
        <v>3.2</v>
      </c>
      <c r="K19" s="13">
        <v>0.21</v>
      </c>
      <c r="L19" s="13">
        <v>24</v>
      </c>
      <c r="M19" s="13">
        <v>3.8</v>
      </c>
      <c r="N19" s="13">
        <v>25.32</v>
      </c>
      <c r="O19" s="13">
        <v>0.35</v>
      </c>
    </row>
    <row r="20" spans="1:15" s="16" customFormat="1" ht="14.25" customHeight="1">
      <c r="A20" s="6">
        <v>516</v>
      </c>
      <c r="B20" s="11" t="s">
        <v>41</v>
      </c>
      <c r="C20" s="18" t="s">
        <v>72</v>
      </c>
      <c r="D20" s="13">
        <v>4.51</v>
      </c>
      <c r="E20" s="13">
        <v>0.47</v>
      </c>
      <c r="F20" s="13">
        <v>30.98</v>
      </c>
      <c r="G20" s="13">
        <f t="shared" si="2"/>
        <v>146.19</v>
      </c>
      <c r="H20" s="13">
        <v>0.18</v>
      </c>
      <c r="I20" s="13">
        <v>0</v>
      </c>
      <c r="J20" s="13">
        <v>21.2</v>
      </c>
      <c r="K20" s="13">
        <v>1</v>
      </c>
      <c r="L20" s="13">
        <v>8.6999999999999993</v>
      </c>
      <c r="M20" s="13">
        <v>40.299999999999997</v>
      </c>
      <c r="N20" s="13">
        <v>6.5</v>
      </c>
      <c r="O20" s="13">
        <v>2.7</v>
      </c>
    </row>
    <row r="21" spans="1:15" s="16" customFormat="1" ht="14.25" customHeight="1">
      <c r="A21" s="6">
        <v>631</v>
      </c>
      <c r="B21" s="40" t="s">
        <v>75</v>
      </c>
      <c r="C21" s="18" t="s">
        <v>57</v>
      </c>
      <c r="D21" s="13">
        <v>0.1</v>
      </c>
      <c r="E21" s="13">
        <v>0</v>
      </c>
      <c r="F21" s="13">
        <v>17.899999999999999</v>
      </c>
      <c r="G21" s="13">
        <f t="shared" si="2"/>
        <v>72</v>
      </c>
      <c r="H21" s="13">
        <v>3.2</v>
      </c>
      <c r="I21" s="13">
        <v>0.3</v>
      </c>
      <c r="J21" s="13">
        <v>1.6</v>
      </c>
      <c r="K21" s="13">
        <v>3.6</v>
      </c>
      <c r="L21" s="13">
        <v>8</v>
      </c>
      <c r="M21" s="13">
        <v>2.1</v>
      </c>
      <c r="N21" s="13">
        <v>1</v>
      </c>
      <c r="O21" s="13">
        <v>0.35</v>
      </c>
    </row>
    <row r="22" spans="1:15" s="16" customFormat="1">
      <c r="A22" s="6"/>
      <c r="B22" s="11" t="s">
        <v>42</v>
      </c>
      <c r="C22" s="18" t="s">
        <v>58</v>
      </c>
      <c r="D22" s="13">
        <v>7.8</v>
      </c>
      <c r="E22" s="13">
        <v>1.8</v>
      </c>
      <c r="F22" s="13">
        <v>24</v>
      </c>
      <c r="G22" s="13">
        <f t="shared" si="2"/>
        <v>143.4</v>
      </c>
      <c r="H22" s="13">
        <v>0.06</v>
      </c>
      <c r="I22" s="13">
        <v>0.1</v>
      </c>
      <c r="J22" s="13">
        <v>0.32</v>
      </c>
      <c r="K22" s="13">
        <v>1.3</v>
      </c>
      <c r="L22" s="13">
        <v>21</v>
      </c>
      <c r="M22" s="13">
        <v>9.5</v>
      </c>
      <c r="N22" s="13">
        <v>2.8</v>
      </c>
      <c r="O22" s="13">
        <v>2</v>
      </c>
    </row>
    <row r="23" spans="1:15" s="16" customFormat="1" ht="13.5" customHeight="1">
      <c r="A23" s="19"/>
      <c r="B23" s="11" t="s">
        <v>68</v>
      </c>
      <c r="C23" s="42" t="s">
        <v>47</v>
      </c>
      <c r="D23" s="14">
        <v>24.2</v>
      </c>
      <c r="E23" s="14">
        <v>20.5</v>
      </c>
      <c r="F23" s="14">
        <v>38.450000000000003</v>
      </c>
      <c r="G23" s="13">
        <f t="shared" si="2"/>
        <v>435.1</v>
      </c>
      <c r="H23" s="14">
        <v>15</v>
      </c>
      <c r="I23" s="14">
        <v>90</v>
      </c>
      <c r="J23" s="14">
        <v>0.06</v>
      </c>
      <c r="K23" s="14">
        <v>0</v>
      </c>
      <c r="L23" s="14">
        <v>0</v>
      </c>
      <c r="M23" s="14">
        <v>1.6</v>
      </c>
      <c r="N23" s="14">
        <v>5</v>
      </c>
      <c r="O23" s="14">
        <v>0</v>
      </c>
    </row>
    <row r="24" spans="1:15" s="16" customFormat="1">
      <c r="A24" s="19" t="s">
        <v>67</v>
      </c>
      <c r="B24" s="11"/>
      <c r="C24" s="21"/>
      <c r="D24" s="14">
        <f t="shared" ref="D24:O24" si="3">SUM(D18:D23)</f>
        <v>76.009999999999991</v>
      </c>
      <c r="E24" s="14">
        <f t="shared" si="3"/>
        <v>55.769999999999996</v>
      </c>
      <c r="F24" s="14">
        <f t="shared" si="3"/>
        <v>123.23</v>
      </c>
      <c r="G24" s="14">
        <f t="shared" si="3"/>
        <v>1298.8899999999999</v>
      </c>
      <c r="H24" s="14">
        <f t="shared" si="3"/>
        <v>18.84</v>
      </c>
      <c r="I24" s="14">
        <f t="shared" si="3"/>
        <v>97.4</v>
      </c>
      <c r="J24" s="14">
        <f t="shared" si="3"/>
        <v>38.58</v>
      </c>
      <c r="K24" s="14">
        <f t="shared" si="3"/>
        <v>8.41</v>
      </c>
      <c r="L24" s="14">
        <f t="shared" si="3"/>
        <v>66</v>
      </c>
      <c r="M24" s="14">
        <f t="shared" si="3"/>
        <v>61.3</v>
      </c>
      <c r="N24" s="14">
        <f t="shared" si="3"/>
        <v>41.62</v>
      </c>
      <c r="O24" s="14">
        <f t="shared" si="3"/>
        <v>6.6</v>
      </c>
    </row>
    <row r="25" spans="1:15" s="16" customFormat="1">
      <c r="A25" s="6" t="s">
        <v>67</v>
      </c>
      <c r="B25" s="11"/>
      <c r="C25" s="18"/>
      <c r="D25" s="13">
        <f t="shared" ref="D25:O25" si="4">D16+D24</f>
        <v>88.059999999999988</v>
      </c>
      <c r="E25" s="13">
        <f t="shared" si="4"/>
        <v>58.94</v>
      </c>
      <c r="F25" s="13">
        <f t="shared" si="4"/>
        <v>194.7</v>
      </c>
      <c r="G25" s="13">
        <f t="shared" si="4"/>
        <v>1317.3899999999999</v>
      </c>
      <c r="H25" s="13">
        <f t="shared" si="4"/>
        <v>19.52</v>
      </c>
      <c r="I25" s="13">
        <f t="shared" si="4"/>
        <v>128.61000000000001</v>
      </c>
      <c r="J25" s="13">
        <f t="shared" si="4"/>
        <v>86.09</v>
      </c>
      <c r="K25" s="13">
        <f t="shared" si="4"/>
        <v>14.61</v>
      </c>
      <c r="L25" s="13">
        <f t="shared" si="4"/>
        <v>102.7</v>
      </c>
      <c r="M25" s="13">
        <f t="shared" si="4"/>
        <v>100.82</v>
      </c>
      <c r="N25" s="13">
        <f t="shared" si="4"/>
        <v>76.62</v>
      </c>
      <c r="O25" s="13">
        <f t="shared" si="4"/>
        <v>9.1999999999999993</v>
      </c>
    </row>
    <row r="26" spans="1:15" s="16" customFormat="1">
      <c r="C26" s="17"/>
      <c r="O26" s="22"/>
    </row>
    <row r="27" spans="1:15" s="16" customFormat="1" ht="10.5">
      <c r="A27" s="3"/>
      <c r="C27" s="17"/>
    </row>
    <row r="28" spans="1:15" s="16" customFormat="1">
      <c r="C28" s="17"/>
    </row>
    <row r="29" spans="1:15" s="16" customFormat="1" ht="10.5">
      <c r="B29" s="2" t="s">
        <v>0</v>
      </c>
      <c r="C29" s="16" t="s">
        <v>46</v>
      </c>
    </row>
    <row r="30" spans="1:15" s="16" customFormat="1" ht="10.5">
      <c r="B30" s="2" t="s">
        <v>2</v>
      </c>
      <c r="C30" s="16" t="s">
        <v>3</v>
      </c>
    </row>
    <row r="31" spans="1:15" s="16" customFormat="1" ht="10.5">
      <c r="B31" s="2" t="s">
        <v>4</v>
      </c>
      <c r="C31" t="s">
        <v>113</v>
      </c>
    </row>
    <row r="32" spans="1:15" s="16" customFormat="1" ht="40">
      <c r="A32" s="7" t="s">
        <v>5</v>
      </c>
      <c r="B32" s="8" t="s">
        <v>6</v>
      </c>
      <c r="C32" s="7" t="s">
        <v>7</v>
      </c>
      <c r="D32" s="8" t="s">
        <v>8</v>
      </c>
      <c r="E32" s="8"/>
      <c r="F32" s="8"/>
      <c r="G32" s="7" t="s">
        <v>9</v>
      </c>
      <c r="H32" s="8" t="s">
        <v>10</v>
      </c>
      <c r="I32" s="8"/>
      <c r="J32" s="8"/>
      <c r="K32" s="8"/>
      <c r="L32" s="8" t="s">
        <v>11</v>
      </c>
      <c r="M32" s="8"/>
      <c r="N32" s="8"/>
      <c r="O32" s="8"/>
    </row>
    <row r="33" spans="1:15" s="16" customFormat="1">
      <c r="A33" s="7"/>
      <c r="B33" s="8"/>
      <c r="C33" s="7"/>
      <c r="D33" s="7" t="s">
        <v>12</v>
      </c>
      <c r="E33" s="7" t="s">
        <v>13</v>
      </c>
      <c r="F33" s="7" t="s">
        <v>14</v>
      </c>
      <c r="G33" s="7"/>
      <c r="H33" s="7" t="s">
        <v>15</v>
      </c>
      <c r="I33" s="7" t="s">
        <v>16</v>
      </c>
      <c r="J33" s="7" t="s">
        <v>17</v>
      </c>
      <c r="K33" s="7" t="s">
        <v>18</v>
      </c>
      <c r="L33" s="7" t="s">
        <v>19</v>
      </c>
      <c r="M33" s="7" t="s">
        <v>20</v>
      </c>
      <c r="N33" s="7" t="s">
        <v>21</v>
      </c>
      <c r="O33" s="7" t="s">
        <v>22</v>
      </c>
    </row>
    <row r="34" spans="1:15" s="16" customFormat="1">
      <c r="A34" s="6" t="s">
        <v>23</v>
      </c>
      <c r="B34" s="9" t="s">
        <v>24</v>
      </c>
      <c r="C34" s="6" t="s">
        <v>25</v>
      </c>
      <c r="D34" s="6" t="s">
        <v>26</v>
      </c>
      <c r="E34" s="6" t="s">
        <v>27</v>
      </c>
      <c r="F34" s="6" t="s">
        <v>28</v>
      </c>
      <c r="G34" s="6" t="s">
        <v>29</v>
      </c>
      <c r="H34" s="6" t="s">
        <v>30</v>
      </c>
      <c r="I34" s="6" t="s">
        <v>31</v>
      </c>
      <c r="J34" s="6" t="s">
        <v>32</v>
      </c>
      <c r="K34" s="6" t="s">
        <v>33</v>
      </c>
      <c r="L34" s="6" t="s">
        <v>34</v>
      </c>
      <c r="M34" s="6" t="s">
        <v>35</v>
      </c>
      <c r="N34" s="6" t="s">
        <v>36</v>
      </c>
      <c r="O34" s="6" t="s">
        <v>37</v>
      </c>
    </row>
    <row r="35" spans="1:15" s="16" customFormat="1" ht="10.5">
      <c r="A35" s="10"/>
      <c r="B35" s="15" t="s">
        <v>38</v>
      </c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  <row r="36" spans="1:15" s="16" customFormat="1" ht="20">
      <c r="A36" s="6">
        <v>311</v>
      </c>
      <c r="B36" s="40" t="s">
        <v>83</v>
      </c>
      <c r="C36" s="41" t="s">
        <v>84</v>
      </c>
      <c r="D36" s="13">
        <v>9.4</v>
      </c>
      <c r="E36" s="13">
        <v>2.2000000000000002</v>
      </c>
      <c r="F36" s="13">
        <v>52.2</v>
      </c>
      <c r="G36" s="13">
        <f t="shared" ref="G36:G38" si="5">SUM(D36*4)+(E36*9)+(F36*4)</f>
        <v>266.20000000000005</v>
      </c>
      <c r="H36" s="13">
        <v>0.1</v>
      </c>
      <c r="I36" s="13">
        <v>0.09</v>
      </c>
      <c r="J36" s="13">
        <v>0</v>
      </c>
      <c r="K36" s="13">
        <v>0.2</v>
      </c>
      <c r="L36" s="13">
        <v>32</v>
      </c>
      <c r="M36" s="13">
        <v>15.7</v>
      </c>
      <c r="N36" s="13">
        <v>2.5</v>
      </c>
      <c r="O36" s="13">
        <v>1.7</v>
      </c>
    </row>
    <row r="37" spans="1:15" s="16" customFormat="1">
      <c r="A37" s="6"/>
      <c r="B37" s="40" t="s">
        <v>60</v>
      </c>
      <c r="C37" s="41" t="s">
        <v>47</v>
      </c>
      <c r="D37" s="13">
        <v>2.25</v>
      </c>
      <c r="E37" s="13">
        <v>0.87</v>
      </c>
      <c r="F37" s="13">
        <v>15.27</v>
      </c>
      <c r="G37" s="13">
        <f t="shared" si="5"/>
        <v>77.91</v>
      </c>
      <c r="H37" s="13">
        <v>0.12</v>
      </c>
      <c r="I37" s="14">
        <v>0.11</v>
      </c>
      <c r="J37" s="14">
        <v>29.5</v>
      </c>
      <c r="K37" s="13">
        <v>0.7</v>
      </c>
      <c r="L37" s="13">
        <v>19</v>
      </c>
      <c r="M37" s="13">
        <v>30</v>
      </c>
      <c r="N37" s="13">
        <v>5</v>
      </c>
      <c r="O37" s="13">
        <v>0.6</v>
      </c>
    </row>
    <row r="38" spans="1:15" s="16" customFormat="1" ht="12.75" customHeight="1">
      <c r="A38" s="6">
        <v>685</v>
      </c>
      <c r="B38" s="40" t="s">
        <v>44</v>
      </c>
      <c r="C38" s="41" t="s">
        <v>57</v>
      </c>
      <c r="D38" s="13">
        <v>0.4</v>
      </c>
      <c r="E38" s="13">
        <v>0</v>
      </c>
      <c r="F38" s="13">
        <v>14.2</v>
      </c>
      <c r="G38" s="13">
        <f t="shared" si="5"/>
        <v>58.4</v>
      </c>
      <c r="H38" s="13">
        <v>0.06</v>
      </c>
      <c r="I38" s="14">
        <v>0</v>
      </c>
      <c r="J38" s="14">
        <v>0</v>
      </c>
      <c r="K38" s="13">
        <v>1.6</v>
      </c>
      <c r="L38" s="13">
        <v>8</v>
      </c>
      <c r="M38" s="13">
        <v>8</v>
      </c>
      <c r="N38" s="13">
        <v>4</v>
      </c>
      <c r="O38" s="13">
        <v>1</v>
      </c>
    </row>
    <row r="39" spans="1:15" s="16" customFormat="1">
      <c r="A39" s="19" t="s">
        <v>67</v>
      </c>
      <c r="B39" s="11"/>
      <c r="C39" s="21"/>
      <c r="D39" s="14">
        <f t="shared" ref="D39:O39" si="6">SUM(D36:D38)</f>
        <v>12.05</v>
      </c>
      <c r="E39" s="14">
        <f t="shared" si="6"/>
        <v>3.0700000000000003</v>
      </c>
      <c r="F39" s="21">
        <f t="shared" si="6"/>
        <v>81.67</v>
      </c>
      <c r="G39" s="14">
        <f t="shared" si="6"/>
        <v>402.51</v>
      </c>
      <c r="H39" s="14">
        <f t="shared" si="6"/>
        <v>0.28000000000000003</v>
      </c>
      <c r="I39" s="14">
        <f t="shared" si="6"/>
        <v>0.2</v>
      </c>
      <c r="J39" s="14">
        <f t="shared" si="6"/>
        <v>29.5</v>
      </c>
      <c r="K39" s="14">
        <f t="shared" si="6"/>
        <v>2.5</v>
      </c>
      <c r="L39" s="14">
        <f t="shared" si="6"/>
        <v>59</v>
      </c>
      <c r="M39" s="14">
        <f t="shared" si="6"/>
        <v>53.7</v>
      </c>
      <c r="N39" s="14">
        <f t="shared" si="6"/>
        <v>11.5</v>
      </c>
      <c r="O39" s="14">
        <f t="shared" si="6"/>
        <v>3.3</v>
      </c>
    </row>
    <row r="40" spans="1:15" s="16" customFormat="1" ht="10.5">
      <c r="A40" s="10"/>
      <c r="B40" s="15" t="s">
        <v>40</v>
      </c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</row>
    <row r="41" spans="1:15" s="16" customFormat="1" ht="21" customHeight="1">
      <c r="A41" s="19"/>
      <c r="B41" s="30" t="s">
        <v>63</v>
      </c>
      <c r="C41" s="42" t="s">
        <v>82</v>
      </c>
      <c r="D41" s="14">
        <v>0.32</v>
      </c>
      <c r="E41" s="14">
        <v>0.04</v>
      </c>
      <c r="F41" s="14">
        <v>1.1200000000000001</v>
      </c>
      <c r="G41" s="13">
        <f t="shared" ref="G41:G47" si="7">SUM(D41*4)+(E41*9)+(F41*4)</f>
        <v>6.120000000000001</v>
      </c>
      <c r="H41" s="14">
        <v>0.32</v>
      </c>
      <c r="I41" s="14">
        <v>6</v>
      </c>
      <c r="J41" s="14">
        <v>10</v>
      </c>
      <c r="K41" s="14">
        <v>1.5</v>
      </c>
      <c r="L41" s="14">
        <v>20</v>
      </c>
      <c r="M41" s="14">
        <v>5.2</v>
      </c>
      <c r="N41" s="14">
        <v>1.3</v>
      </c>
      <c r="O41" s="14">
        <v>0.8</v>
      </c>
    </row>
    <row r="42" spans="1:15" s="16" customFormat="1">
      <c r="A42" s="6">
        <v>139</v>
      </c>
      <c r="B42" s="40" t="s">
        <v>74</v>
      </c>
      <c r="C42" s="41" t="s">
        <v>66</v>
      </c>
      <c r="D42" s="13">
        <v>8.8000000000000007</v>
      </c>
      <c r="E42" s="13">
        <v>4.8</v>
      </c>
      <c r="F42" s="13">
        <v>17.8</v>
      </c>
      <c r="G42" s="13">
        <f t="shared" si="7"/>
        <v>149.60000000000002</v>
      </c>
      <c r="H42" s="13">
        <v>14</v>
      </c>
      <c r="I42" s="13">
        <v>1</v>
      </c>
      <c r="J42" s="13">
        <v>2.1</v>
      </c>
      <c r="K42" s="13">
        <v>2.9</v>
      </c>
      <c r="L42" s="13">
        <v>4.8</v>
      </c>
      <c r="M42" s="13">
        <v>3.4</v>
      </c>
      <c r="N42" s="13">
        <v>2</v>
      </c>
      <c r="O42" s="13">
        <v>2.2999999999999998</v>
      </c>
    </row>
    <row r="43" spans="1:15" s="16" customFormat="1">
      <c r="A43" s="6">
        <v>443</v>
      </c>
      <c r="B43" s="40" t="s">
        <v>89</v>
      </c>
      <c r="C43" s="41" t="s">
        <v>114</v>
      </c>
      <c r="D43" s="13">
        <v>16.170000000000002</v>
      </c>
      <c r="E43" s="13">
        <v>4.1500000000000004</v>
      </c>
      <c r="F43" s="13">
        <v>16.420000000000002</v>
      </c>
      <c r="G43" s="13">
        <f t="shared" si="7"/>
        <v>167.71</v>
      </c>
      <c r="H43" s="13">
        <v>0.8</v>
      </c>
      <c r="I43" s="13">
        <v>11</v>
      </c>
      <c r="J43" s="13">
        <v>18</v>
      </c>
      <c r="K43" s="13">
        <v>0.08</v>
      </c>
      <c r="L43" s="13">
        <v>20</v>
      </c>
      <c r="M43" s="13">
        <v>37</v>
      </c>
      <c r="N43" s="13">
        <v>20</v>
      </c>
      <c r="O43" s="13">
        <v>7</v>
      </c>
    </row>
    <row r="44" spans="1:15" s="16" customFormat="1" ht="14.25" customHeight="1">
      <c r="A44" s="6">
        <v>705</v>
      </c>
      <c r="B44" s="40" t="s">
        <v>76</v>
      </c>
      <c r="C44" s="18" t="s">
        <v>57</v>
      </c>
      <c r="D44" s="13">
        <v>0.2</v>
      </c>
      <c r="E44" s="13">
        <v>0</v>
      </c>
      <c r="F44" s="13">
        <v>35.200000000000003</v>
      </c>
      <c r="G44" s="13">
        <f t="shared" si="7"/>
        <v>141.60000000000002</v>
      </c>
      <c r="H44" s="13">
        <v>0.03</v>
      </c>
      <c r="I44" s="13">
        <v>19</v>
      </c>
      <c r="J44" s="13">
        <v>0</v>
      </c>
      <c r="K44" s="13">
        <v>1.2</v>
      </c>
      <c r="L44" s="13">
        <v>18</v>
      </c>
      <c r="M44" s="13">
        <v>13</v>
      </c>
      <c r="N44" s="13">
        <v>10</v>
      </c>
      <c r="O44" s="13">
        <v>3</v>
      </c>
    </row>
    <row r="45" spans="1:15" s="16" customFormat="1" ht="23.25" customHeight="1">
      <c r="A45" s="6">
        <v>631</v>
      </c>
      <c r="B45" s="40" t="s">
        <v>78</v>
      </c>
      <c r="C45" s="18" t="s">
        <v>57</v>
      </c>
      <c r="D45" s="13">
        <v>0.3</v>
      </c>
      <c r="E45" s="13">
        <v>0</v>
      </c>
      <c r="F45" s="13">
        <v>35</v>
      </c>
      <c r="G45" s="13">
        <f t="shared" si="7"/>
        <v>141.19999999999999</v>
      </c>
      <c r="H45" s="13">
        <v>0.04</v>
      </c>
      <c r="I45" s="13">
        <v>0</v>
      </c>
      <c r="J45" s="13">
        <v>0.3</v>
      </c>
      <c r="K45" s="13">
        <v>1.6</v>
      </c>
      <c r="L45" s="13">
        <v>3.6</v>
      </c>
      <c r="M45" s="13">
        <v>8</v>
      </c>
      <c r="N45" s="13">
        <v>2.1</v>
      </c>
      <c r="O45" s="13">
        <v>1</v>
      </c>
    </row>
    <row r="46" spans="1:15" s="16" customFormat="1">
      <c r="A46" s="6"/>
      <c r="B46" s="11" t="s">
        <v>42</v>
      </c>
      <c r="C46" s="18" t="s">
        <v>58</v>
      </c>
      <c r="D46" s="13">
        <v>7.8</v>
      </c>
      <c r="E46" s="13">
        <v>1.8</v>
      </c>
      <c r="F46" s="13">
        <v>24</v>
      </c>
      <c r="G46" s="13">
        <f t="shared" si="7"/>
        <v>143.4</v>
      </c>
      <c r="H46" s="13">
        <v>0.06</v>
      </c>
      <c r="I46" s="13">
        <v>0</v>
      </c>
      <c r="J46" s="13">
        <v>0</v>
      </c>
      <c r="K46" s="13">
        <v>1.3</v>
      </c>
      <c r="L46" s="13">
        <v>21</v>
      </c>
      <c r="M46" s="13">
        <v>95</v>
      </c>
      <c r="N46" s="13">
        <v>28</v>
      </c>
      <c r="O46" s="13">
        <v>2</v>
      </c>
    </row>
    <row r="47" spans="1:15" s="16" customFormat="1" ht="15" customHeight="1">
      <c r="A47" s="6"/>
      <c r="B47" s="47" t="s">
        <v>51</v>
      </c>
      <c r="C47" s="46" t="s">
        <v>72</v>
      </c>
      <c r="D47" s="13">
        <v>0.63</v>
      </c>
      <c r="E47" s="13">
        <v>6</v>
      </c>
      <c r="F47" s="13">
        <v>14.7</v>
      </c>
      <c r="G47" s="13">
        <f t="shared" si="7"/>
        <v>115.32</v>
      </c>
      <c r="H47" s="13">
        <v>1.7</v>
      </c>
      <c r="I47" s="13">
        <v>10</v>
      </c>
      <c r="J47" s="13">
        <v>0</v>
      </c>
      <c r="K47" s="13">
        <v>1.3</v>
      </c>
      <c r="L47" s="13">
        <v>18</v>
      </c>
      <c r="M47" s="13">
        <v>13</v>
      </c>
      <c r="N47" s="13">
        <v>10</v>
      </c>
      <c r="O47" s="13">
        <v>3</v>
      </c>
    </row>
    <row r="48" spans="1:15" s="16" customFormat="1">
      <c r="A48" s="19" t="s">
        <v>67</v>
      </c>
      <c r="B48" s="11"/>
      <c r="C48" s="21"/>
      <c r="D48" s="14">
        <f t="shared" ref="D48:O48" si="8">SUM(D41:D47)</f>
        <v>34.220000000000006</v>
      </c>
      <c r="E48" s="14">
        <f t="shared" si="8"/>
        <v>16.79</v>
      </c>
      <c r="F48" s="14">
        <f t="shared" si="8"/>
        <v>144.24</v>
      </c>
      <c r="G48" s="14">
        <f t="shared" si="8"/>
        <v>864.95</v>
      </c>
      <c r="H48" s="14">
        <f t="shared" si="8"/>
        <v>16.95</v>
      </c>
      <c r="I48" s="14">
        <f t="shared" si="8"/>
        <v>47</v>
      </c>
      <c r="J48" s="14">
        <f t="shared" si="8"/>
        <v>30.400000000000002</v>
      </c>
      <c r="K48" s="14">
        <f t="shared" si="8"/>
        <v>9.8800000000000026</v>
      </c>
      <c r="L48" s="14">
        <f t="shared" si="8"/>
        <v>105.39999999999999</v>
      </c>
      <c r="M48" s="14">
        <f t="shared" si="8"/>
        <v>174.6</v>
      </c>
      <c r="N48" s="14">
        <f t="shared" si="8"/>
        <v>73.400000000000006</v>
      </c>
      <c r="O48" s="14">
        <f t="shared" si="8"/>
        <v>19.100000000000001</v>
      </c>
    </row>
    <row r="49" spans="1:15" s="16" customFormat="1">
      <c r="A49" s="6" t="s">
        <v>67</v>
      </c>
      <c r="B49" s="11"/>
      <c r="C49" s="18"/>
      <c r="D49" s="13">
        <f>D39+D48</f>
        <v>46.27000000000001</v>
      </c>
      <c r="E49" s="13">
        <f t="shared" ref="E49:F49" si="9">E39+E48</f>
        <v>19.86</v>
      </c>
      <c r="F49" s="13">
        <f t="shared" si="9"/>
        <v>225.91000000000003</v>
      </c>
      <c r="G49" s="13">
        <f>G39+G48</f>
        <v>1267.46</v>
      </c>
      <c r="H49" s="13">
        <f t="shared" ref="H49:O49" si="10">H39+H48</f>
        <v>17.23</v>
      </c>
      <c r="I49" s="13">
        <f t="shared" si="10"/>
        <v>47.2</v>
      </c>
      <c r="J49" s="13">
        <f t="shared" si="10"/>
        <v>59.900000000000006</v>
      </c>
      <c r="K49" s="13">
        <f t="shared" si="10"/>
        <v>12.380000000000003</v>
      </c>
      <c r="L49" s="13">
        <f t="shared" si="10"/>
        <v>164.39999999999998</v>
      </c>
      <c r="M49" s="13">
        <f t="shared" si="10"/>
        <v>228.3</v>
      </c>
      <c r="N49" s="13">
        <f t="shared" si="10"/>
        <v>84.9</v>
      </c>
      <c r="O49" s="13">
        <f t="shared" si="10"/>
        <v>22.400000000000002</v>
      </c>
    </row>
    <row r="50" spans="1:15" s="16" customFormat="1">
      <c r="A50" s="52"/>
      <c r="B50" s="53"/>
      <c r="C50" s="54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16" customFormat="1" ht="10.5">
      <c r="A51" s="52"/>
      <c r="B51" s="56" t="s">
        <v>0</v>
      </c>
      <c r="C51" s="57" t="s">
        <v>48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1:15" s="16" customFormat="1" ht="10.5">
      <c r="B52" s="2" t="s">
        <v>2</v>
      </c>
      <c r="C52" s="16" t="s">
        <v>3</v>
      </c>
    </row>
    <row r="53" spans="1:15" s="16" customFormat="1" ht="10.5">
      <c r="B53" s="2" t="s">
        <v>4</v>
      </c>
      <c r="C53" t="s">
        <v>113</v>
      </c>
    </row>
    <row r="54" spans="1:15" s="16" customFormat="1" ht="40">
      <c r="A54" s="7" t="s">
        <v>5</v>
      </c>
      <c r="B54" s="8" t="s">
        <v>6</v>
      </c>
      <c r="C54" s="7" t="s">
        <v>7</v>
      </c>
      <c r="D54" s="8" t="s">
        <v>8</v>
      </c>
      <c r="E54" s="8"/>
      <c r="F54" s="8"/>
      <c r="G54" s="7" t="s">
        <v>9</v>
      </c>
      <c r="H54" s="8" t="s">
        <v>10</v>
      </c>
      <c r="I54" s="8"/>
      <c r="J54" s="8"/>
      <c r="K54" s="8"/>
      <c r="L54" s="8" t="s">
        <v>11</v>
      </c>
      <c r="M54" s="8"/>
      <c r="N54" s="8"/>
      <c r="O54" s="8"/>
    </row>
    <row r="55" spans="1:15" s="16" customFormat="1">
      <c r="A55" s="7"/>
      <c r="B55" s="8"/>
      <c r="C55" s="7"/>
      <c r="D55" s="7" t="s">
        <v>12</v>
      </c>
      <c r="E55" s="7" t="s">
        <v>13</v>
      </c>
      <c r="F55" s="7" t="s">
        <v>14</v>
      </c>
      <c r="G55" s="7"/>
      <c r="H55" s="7" t="s">
        <v>15</v>
      </c>
      <c r="I55" s="7" t="s">
        <v>16</v>
      </c>
      <c r="J55" s="7" t="s">
        <v>17</v>
      </c>
      <c r="K55" s="7" t="s">
        <v>18</v>
      </c>
      <c r="L55" s="7" t="s">
        <v>19</v>
      </c>
      <c r="M55" s="7" t="s">
        <v>20</v>
      </c>
      <c r="N55" s="7" t="s">
        <v>21</v>
      </c>
      <c r="O55" s="7" t="s">
        <v>22</v>
      </c>
    </row>
    <row r="56" spans="1:15" s="16" customFormat="1">
      <c r="A56" s="6" t="s">
        <v>23</v>
      </c>
      <c r="B56" s="9" t="s">
        <v>24</v>
      </c>
      <c r="C56" s="6" t="s">
        <v>25</v>
      </c>
      <c r="D56" s="6" t="s">
        <v>26</v>
      </c>
      <c r="E56" s="6" t="s">
        <v>27</v>
      </c>
      <c r="F56" s="6" t="s">
        <v>28</v>
      </c>
      <c r="G56" s="6" t="s">
        <v>29</v>
      </c>
      <c r="H56" s="6" t="s">
        <v>30</v>
      </c>
      <c r="I56" s="6" t="s">
        <v>31</v>
      </c>
      <c r="J56" s="6" t="s">
        <v>32</v>
      </c>
      <c r="K56" s="6" t="s">
        <v>33</v>
      </c>
      <c r="L56" s="6" t="s">
        <v>34</v>
      </c>
      <c r="M56" s="6" t="s">
        <v>35</v>
      </c>
      <c r="N56" s="6" t="s">
        <v>36</v>
      </c>
      <c r="O56" s="6" t="s">
        <v>37</v>
      </c>
    </row>
    <row r="57" spans="1:15" s="16" customFormat="1" ht="10.5">
      <c r="A57" s="10"/>
      <c r="B57" s="15" t="s">
        <v>49</v>
      </c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/>
    </row>
    <row r="58" spans="1:15" s="16" customFormat="1" ht="20">
      <c r="A58" s="10">
        <v>311</v>
      </c>
      <c r="B58" s="11" t="s">
        <v>94</v>
      </c>
      <c r="C58" s="7" t="s">
        <v>84</v>
      </c>
      <c r="D58" s="7">
        <v>5.4</v>
      </c>
      <c r="E58" s="7">
        <v>5.76</v>
      </c>
      <c r="F58" s="7">
        <v>27.54</v>
      </c>
      <c r="G58" s="13">
        <f t="shared" ref="G58:G60" si="11">SUM(D58*4)+(E58*9)+(F58*4)</f>
        <v>183.6</v>
      </c>
      <c r="H58" s="7">
        <v>0.25</v>
      </c>
      <c r="I58" s="7">
        <v>1.9</v>
      </c>
      <c r="J58" s="7">
        <v>3.2</v>
      </c>
      <c r="K58" s="7">
        <v>1.1000000000000001</v>
      </c>
      <c r="L58" s="7">
        <v>1.1599999999999999</v>
      </c>
      <c r="M58" s="7">
        <v>8.3000000000000007</v>
      </c>
      <c r="N58" s="7">
        <v>2.9</v>
      </c>
      <c r="O58" s="7">
        <v>1</v>
      </c>
    </row>
    <row r="59" spans="1:15" s="16" customFormat="1" ht="14.25" customHeight="1">
      <c r="A59" s="6"/>
      <c r="B59" s="11" t="s">
        <v>60</v>
      </c>
      <c r="C59" s="18">
        <v>30</v>
      </c>
      <c r="D59" s="13">
        <v>2.25</v>
      </c>
      <c r="E59" s="13">
        <v>0.87</v>
      </c>
      <c r="F59" s="13">
        <v>15.27</v>
      </c>
      <c r="G59" s="13">
        <f t="shared" si="11"/>
        <v>77.91</v>
      </c>
      <c r="H59" s="13">
        <v>0.1</v>
      </c>
      <c r="I59" s="13">
        <v>0.32</v>
      </c>
      <c r="J59" s="13">
        <v>9.5</v>
      </c>
      <c r="K59" s="13">
        <v>0.7</v>
      </c>
      <c r="L59" s="13">
        <v>19</v>
      </c>
      <c r="M59" s="13">
        <v>30</v>
      </c>
      <c r="N59" s="13">
        <v>5</v>
      </c>
      <c r="O59" s="13">
        <v>0.6</v>
      </c>
    </row>
    <row r="60" spans="1:15" s="16" customFormat="1" ht="14.25" customHeight="1">
      <c r="A60" s="6">
        <v>686</v>
      </c>
      <c r="B60" s="40" t="s">
        <v>39</v>
      </c>
      <c r="C60" s="41" t="s">
        <v>69</v>
      </c>
      <c r="D60" s="13">
        <v>0.4</v>
      </c>
      <c r="E60" s="13">
        <v>0.1</v>
      </c>
      <c r="F60" s="13">
        <v>4</v>
      </c>
      <c r="G60" s="13">
        <f t="shared" si="11"/>
        <v>18.5</v>
      </c>
      <c r="H60" s="13">
        <v>0.06</v>
      </c>
      <c r="I60" s="14">
        <v>3.1</v>
      </c>
      <c r="J60" s="14">
        <v>0.01</v>
      </c>
      <c r="K60" s="13">
        <v>1.6</v>
      </c>
      <c r="L60" s="13">
        <v>8</v>
      </c>
      <c r="M60" s="13">
        <v>8</v>
      </c>
      <c r="N60" s="13">
        <v>4</v>
      </c>
      <c r="O60" s="13">
        <v>1</v>
      </c>
    </row>
    <row r="61" spans="1:15" s="16" customFormat="1">
      <c r="A61" s="19" t="s">
        <v>45</v>
      </c>
      <c r="B61" s="11"/>
      <c r="C61" s="21"/>
      <c r="D61" s="14">
        <f t="shared" ref="D61:O61" si="12">SUM(D59:D60)</f>
        <v>2.65</v>
      </c>
      <c r="E61" s="14">
        <f t="shared" si="12"/>
        <v>0.97</v>
      </c>
      <c r="F61" s="14">
        <f t="shared" si="12"/>
        <v>19.27</v>
      </c>
      <c r="G61" s="14">
        <f t="shared" si="12"/>
        <v>96.41</v>
      </c>
      <c r="H61" s="14">
        <f t="shared" si="12"/>
        <v>0.16</v>
      </c>
      <c r="I61" s="14">
        <f t="shared" si="12"/>
        <v>3.42</v>
      </c>
      <c r="J61" s="14">
        <f t="shared" si="12"/>
        <v>9.51</v>
      </c>
      <c r="K61" s="14">
        <f t="shared" si="12"/>
        <v>2.2999999999999998</v>
      </c>
      <c r="L61" s="14">
        <f t="shared" si="12"/>
        <v>27</v>
      </c>
      <c r="M61" s="14">
        <f t="shared" si="12"/>
        <v>38</v>
      </c>
      <c r="N61" s="14">
        <f t="shared" si="12"/>
        <v>9</v>
      </c>
      <c r="O61" s="14">
        <f t="shared" si="12"/>
        <v>1.6</v>
      </c>
    </row>
    <row r="62" spans="1:15" s="16" customFormat="1" ht="10.5">
      <c r="A62" s="10"/>
      <c r="B62" s="15" t="s">
        <v>40</v>
      </c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8"/>
    </row>
    <row r="63" spans="1:15" s="16" customFormat="1" ht="14.25" customHeight="1">
      <c r="A63" s="19">
        <v>6</v>
      </c>
      <c r="B63" s="40" t="s">
        <v>63</v>
      </c>
      <c r="C63" s="42" t="s">
        <v>101</v>
      </c>
      <c r="D63" s="14">
        <v>0.32</v>
      </c>
      <c r="E63" s="14">
        <v>0.04</v>
      </c>
      <c r="F63" s="14">
        <v>1.1200000000000001</v>
      </c>
      <c r="G63" s="13">
        <f t="shared" ref="G63:G69" si="13">SUM(D63*4)+(E63*9)+(F63*4)</f>
        <v>6.120000000000001</v>
      </c>
      <c r="H63" s="14">
        <v>0</v>
      </c>
      <c r="I63" s="14">
        <v>6</v>
      </c>
      <c r="J63" s="14">
        <v>10</v>
      </c>
      <c r="K63" s="14">
        <v>1.5</v>
      </c>
      <c r="L63" s="14">
        <v>20</v>
      </c>
      <c r="M63" s="14">
        <v>5.0999999999999996</v>
      </c>
      <c r="N63" s="14">
        <v>13</v>
      </c>
      <c r="O63" s="14">
        <v>0.8</v>
      </c>
    </row>
    <row r="64" spans="1:15" s="16" customFormat="1" ht="21.75" customHeight="1">
      <c r="A64" s="19">
        <v>139</v>
      </c>
      <c r="B64" s="40" t="s">
        <v>80</v>
      </c>
      <c r="C64" s="21" t="s">
        <v>66</v>
      </c>
      <c r="D64" s="14">
        <v>8</v>
      </c>
      <c r="E64" s="14">
        <v>3.6</v>
      </c>
      <c r="F64" s="14">
        <v>20</v>
      </c>
      <c r="G64" s="13">
        <f t="shared" si="13"/>
        <v>144.4</v>
      </c>
      <c r="H64" s="14">
        <v>0</v>
      </c>
      <c r="I64" s="14">
        <v>14</v>
      </c>
      <c r="J64" s="14">
        <v>1</v>
      </c>
      <c r="K64" s="14">
        <v>0.2</v>
      </c>
      <c r="L64" s="14">
        <v>29</v>
      </c>
      <c r="M64" s="14">
        <v>8.4</v>
      </c>
      <c r="N64" s="14">
        <v>3.4</v>
      </c>
      <c r="O64" s="14">
        <v>2</v>
      </c>
    </row>
    <row r="65" spans="1:15" s="16" customFormat="1" ht="20">
      <c r="A65" s="6">
        <v>374</v>
      </c>
      <c r="B65" s="40" t="s">
        <v>90</v>
      </c>
      <c r="C65" s="41" t="s">
        <v>102</v>
      </c>
      <c r="D65" s="13">
        <v>16.03</v>
      </c>
      <c r="E65" s="13">
        <v>5.46</v>
      </c>
      <c r="F65" s="13">
        <v>4.58</v>
      </c>
      <c r="G65" s="13">
        <f t="shared" si="13"/>
        <v>131.58000000000001</v>
      </c>
      <c r="H65" s="13">
        <v>7.0000000000000007E-2</v>
      </c>
      <c r="I65" s="13">
        <v>0.44</v>
      </c>
      <c r="J65" s="13">
        <v>17.02</v>
      </c>
      <c r="K65" s="13">
        <v>2.5099999999999998</v>
      </c>
      <c r="L65" s="13">
        <v>22.94</v>
      </c>
      <c r="M65" s="13">
        <v>4.5999999999999996</v>
      </c>
      <c r="N65" s="13">
        <v>18</v>
      </c>
      <c r="O65" s="13">
        <v>0.74</v>
      </c>
    </row>
    <row r="66" spans="1:15" s="16" customFormat="1" ht="22.5" customHeight="1">
      <c r="A66" s="6">
        <v>520</v>
      </c>
      <c r="B66" s="44" t="s">
        <v>64</v>
      </c>
      <c r="C66" s="18" t="s">
        <v>72</v>
      </c>
      <c r="D66" s="13">
        <v>1.75</v>
      </c>
      <c r="E66" s="13">
        <v>0.33</v>
      </c>
      <c r="F66" s="13">
        <v>12.08</v>
      </c>
      <c r="G66" s="13">
        <f t="shared" si="13"/>
        <v>58.29</v>
      </c>
      <c r="H66" s="13">
        <v>0.08</v>
      </c>
      <c r="I66" s="13">
        <v>0</v>
      </c>
      <c r="J66" s="13">
        <v>21</v>
      </c>
      <c r="K66" s="13">
        <v>1</v>
      </c>
      <c r="L66" s="13">
        <v>2</v>
      </c>
      <c r="M66" s="13">
        <v>51</v>
      </c>
      <c r="N66" s="13">
        <v>16</v>
      </c>
      <c r="O66" s="13">
        <v>0</v>
      </c>
    </row>
    <row r="67" spans="1:15" s="16" customFormat="1" ht="22.5" customHeight="1">
      <c r="A67" s="6">
        <v>636</v>
      </c>
      <c r="B67" s="40" t="s">
        <v>91</v>
      </c>
      <c r="C67" s="41" t="s">
        <v>57</v>
      </c>
      <c r="D67" s="13">
        <v>0.2</v>
      </c>
      <c r="E67" s="13">
        <v>0</v>
      </c>
      <c r="F67" s="13">
        <v>14.9</v>
      </c>
      <c r="G67" s="13">
        <f t="shared" si="13"/>
        <v>60.4</v>
      </c>
      <c r="H67" s="13">
        <v>0.06</v>
      </c>
      <c r="I67" s="13">
        <v>0</v>
      </c>
      <c r="J67" s="13">
        <v>0</v>
      </c>
      <c r="K67" s="13">
        <v>1.6</v>
      </c>
      <c r="L67" s="13">
        <v>8</v>
      </c>
      <c r="M67" s="13">
        <v>8</v>
      </c>
      <c r="N67" s="13">
        <v>4</v>
      </c>
      <c r="O67" s="13">
        <v>1</v>
      </c>
    </row>
    <row r="68" spans="1:15" s="16" customFormat="1">
      <c r="A68" s="6"/>
      <c r="B68" s="40" t="s">
        <v>42</v>
      </c>
      <c r="C68" s="41" t="s">
        <v>58</v>
      </c>
      <c r="D68" s="13">
        <v>7.8</v>
      </c>
      <c r="E68" s="13">
        <v>1.8</v>
      </c>
      <c r="F68" s="13">
        <v>24</v>
      </c>
      <c r="G68" s="13">
        <f t="shared" si="13"/>
        <v>143.4</v>
      </c>
      <c r="H68" s="13">
        <v>0.06</v>
      </c>
      <c r="I68" s="13">
        <v>0</v>
      </c>
      <c r="J68" s="13">
        <v>0</v>
      </c>
      <c r="K68" s="13">
        <v>1.3</v>
      </c>
      <c r="L68" s="13">
        <v>21</v>
      </c>
      <c r="M68" s="13">
        <v>95</v>
      </c>
      <c r="N68" s="13">
        <v>28</v>
      </c>
      <c r="O68" s="13">
        <v>2</v>
      </c>
    </row>
    <row r="69" spans="1:15" s="16" customFormat="1" ht="15.75" customHeight="1">
      <c r="A69" s="6"/>
      <c r="B69" s="11" t="s">
        <v>43</v>
      </c>
      <c r="C69" s="18" t="s">
        <v>70</v>
      </c>
      <c r="D69" s="13">
        <v>6</v>
      </c>
      <c r="E69" s="13">
        <v>9</v>
      </c>
      <c r="F69" s="13">
        <v>36</v>
      </c>
      <c r="G69" s="13">
        <f t="shared" si="13"/>
        <v>249</v>
      </c>
      <c r="H69" s="13">
        <v>0.2</v>
      </c>
      <c r="I69" s="13">
        <v>0.32</v>
      </c>
      <c r="J69" s="13">
        <v>2.31</v>
      </c>
      <c r="K69" s="13">
        <v>0.65</v>
      </c>
      <c r="L69" s="13">
        <v>0.02</v>
      </c>
      <c r="M69" s="13">
        <v>2.5</v>
      </c>
      <c r="N69" s="13">
        <v>3.4</v>
      </c>
      <c r="O69" s="13">
        <v>4</v>
      </c>
    </row>
    <row r="70" spans="1:15" s="16" customFormat="1">
      <c r="A70" s="19" t="s">
        <v>67</v>
      </c>
      <c r="B70" s="11"/>
      <c r="C70" s="21"/>
      <c r="D70" s="14">
        <f t="shared" ref="D70:O70" si="14">SUM(D63:D69)</f>
        <v>40.1</v>
      </c>
      <c r="E70" s="14">
        <f t="shared" si="14"/>
        <v>20.23</v>
      </c>
      <c r="F70" s="14">
        <f t="shared" si="14"/>
        <v>112.68</v>
      </c>
      <c r="G70" s="14">
        <f t="shared" si="14"/>
        <v>793.19</v>
      </c>
      <c r="H70" s="14">
        <f t="shared" si="14"/>
        <v>0.47000000000000003</v>
      </c>
      <c r="I70" s="14">
        <f t="shared" si="14"/>
        <v>20.76</v>
      </c>
      <c r="J70" s="14">
        <f t="shared" si="14"/>
        <v>51.33</v>
      </c>
      <c r="K70" s="14">
        <f t="shared" si="14"/>
        <v>8.7600000000000016</v>
      </c>
      <c r="L70" s="14">
        <f t="shared" si="14"/>
        <v>102.96</v>
      </c>
      <c r="M70" s="14">
        <f t="shared" si="14"/>
        <v>174.6</v>
      </c>
      <c r="N70" s="14">
        <f t="shared" si="14"/>
        <v>85.800000000000011</v>
      </c>
      <c r="O70" s="14">
        <f t="shared" si="14"/>
        <v>10.54</v>
      </c>
    </row>
    <row r="71" spans="1:15" s="16" customFormat="1">
      <c r="A71" s="6" t="s">
        <v>67</v>
      </c>
      <c r="B71" s="11"/>
      <c r="C71" s="18"/>
      <c r="D71" s="13">
        <f t="shared" ref="D71:O71" si="15">D61+D70</f>
        <v>42.75</v>
      </c>
      <c r="E71" s="13">
        <f t="shared" si="15"/>
        <v>21.2</v>
      </c>
      <c r="F71" s="13">
        <f t="shared" si="15"/>
        <v>131.95000000000002</v>
      </c>
      <c r="G71" s="13">
        <f t="shared" si="15"/>
        <v>889.6</v>
      </c>
      <c r="H71" s="13">
        <f t="shared" si="15"/>
        <v>0.63</v>
      </c>
      <c r="I71" s="13">
        <f t="shared" si="15"/>
        <v>24.18</v>
      </c>
      <c r="J71" s="13">
        <f t="shared" si="15"/>
        <v>60.839999999999996</v>
      </c>
      <c r="K71" s="13">
        <f t="shared" si="15"/>
        <v>11.060000000000002</v>
      </c>
      <c r="L71" s="13">
        <f t="shared" si="15"/>
        <v>129.95999999999998</v>
      </c>
      <c r="M71" s="13">
        <f t="shared" si="15"/>
        <v>212.6</v>
      </c>
      <c r="N71" s="13">
        <f t="shared" si="15"/>
        <v>94.800000000000011</v>
      </c>
      <c r="O71" s="13">
        <f t="shared" si="15"/>
        <v>12.139999999999999</v>
      </c>
    </row>
    <row r="72" spans="1:15" s="16" customFormat="1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7"/>
      <c r="L72" s="26"/>
      <c r="M72" s="26"/>
      <c r="N72" s="26"/>
      <c r="O72" s="26"/>
    </row>
    <row r="73" spans="1:15" s="16" customFormat="1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7"/>
      <c r="L73" s="26"/>
      <c r="M73" s="26"/>
      <c r="N73" s="26"/>
      <c r="O73" s="26"/>
    </row>
    <row r="74" spans="1:15" s="16" customFormat="1" ht="10.5">
      <c r="A74" s="3"/>
      <c r="C74" s="17"/>
    </row>
    <row r="75" spans="1:15" s="16" customFormat="1" ht="10.5">
      <c r="B75" s="2" t="s">
        <v>0</v>
      </c>
      <c r="C75" s="16" t="s">
        <v>52</v>
      </c>
    </row>
    <row r="76" spans="1:15" s="16" customFormat="1" ht="10.5">
      <c r="B76" s="2" t="s">
        <v>2</v>
      </c>
      <c r="C76" s="16" t="s">
        <v>3</v>
      </c>
    </row>
    <row r="77" spans="1:15" s="16" customFormat="1" ht="10.5">
      <c r="B77" s="2" t="s">
        <v>4</v>
      </c>
      <c r="C77" t="s">
        <v>113</v>
      </c>
    </row>
    <row r="78" spans="1:15" s="16" customFormat="1" ht="40">
      <c r="A78" s="7" t="s">
        <v>5</v>
      </c>
      <c r="B78" s="8" t="s">
        <v>6</v>
      </c>
      <c r="C78" s="7" t="s">
        <v>7</v>
      </c>
      <c r="D78" s="8" t="s">
        <v>8</v>
      </c>
      <c r="E78" s="8"/>
      <c r="F78" s="8"/>
      <c r="G78" s="7" t="s">
        <v>9</v>
      </c>
      <c r="H78" s="8" t="s">
        <v>10</v>
      </c>
      <c r="I78" s="8"/>
      <c r="J78" s="8"/>
      <c r="K78" s="8"/>
      <c r="L78" s="8" t="s">
        <v>11</v>
      </c>
      <c r="M78" s="8"/>
      <c r="N78" s="8"/>
      <c r="O78" s="8"/>
    </row>
    <row r="79" spans="1:15" s="16" customFormat="1">
      <c r="A79" s="7"/>
      <c r="B79" s="8"/>
      <c r="C79" s="7"/>
      <c r="D79" s="7" t="s">
        <v>12</v>
      </c>
      <c r="E79" s="7" t="s">
        <v>13</v>
      </c>
      <c r="F79" s="7" t="s">
        <v>14</v>
      </c>
      <c r="G79" s="7"/>
      <c r="H79" s="7" t="s">
        <v>15</v>
      </c>
      <c r="I79" s="7" t="s">
        <v>16</v>
      </c>
      <c r="J79" s="7" t="s">
        <v>17</v>
      </c>
      <c r="K79" s="7" t="s">
        <v>18</v>
      </c>
      <c r="L79" s="7" t="s">
        <v>19</v>
      </c>
      <c r="M79" s="7" t="s">
        <v>20</v>
      </c>
      <c r="N79" s="7" t="s">
        <v>21</v>
      </c>
      <c r="O79" s="7" t="s">
        <v>22</v>
      </c>
    </row>
    <row r="80" spans="1:15" s="16" customFormat="1">
      <c r="A80" s="6" t="s">
        <v>23</v>
      </c>
      <c r="B80" s="9" t="s">
        <v>24</v>
      </c>
      <c r="C80" s="6" t="s">
        <v>25</v>
      </c>
      <c r="D80" s="6" t="s">
        <v>26</v>
      </c>
      <c r="E80" s="6" t="s">
        <v>27</v>
      </c>
      <c r="F80" s="6" t="s">
        <v>28</v>
      </c>
      <c r="G80" s="6" t="s">
        <v>29</v>
      </c>
      <c r="H80" s="6" t="s">
        <v>30</v>
      </c>
      <c r="I80" s="6" t="s">
        <v>31</v>
      </c>
      <c r="J80" s="6" t="s">
        <v>32</v>
      </c>
      <c r="K80" s="6" t="s">
        <v>33</v>
      </c>
      <c r="L80" s="6" t="s">
        <v>34</v>
      </c>
      <c r="M80" s="6" t="s">
        <v>35</v>
      </c>
      <c r="N80" s="6" t="s">
        <v>36</v>
      </c>
      <c r="O80" s="6" t="s">
        <v>37</v>
      </c>
    </row>
    <row r="81" spans="1:15" s="16" customFormat="1" ht="10.5">
      <c r="A81" s="10"/>
      <c r="B81" s="15" t="s">
        <v>38</v>
      </c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</row>
    <row r="82" spans="1:15" s="16" customFormat="1" ht="20">
      <c r="A82" s="19">
        <v>3</v>
      </c>
      <c r="B82" s="40" t="s">
        <v>71</v>
      </c>
      <c r="C82" s="41" t="s">
        <v>62</v>
      </c>
      <c r="D82" s="13">
        <v>7.14</v>
      </c>
      <c r="E82" s="13">
        <v>14.97</v>
      </c>
      <c r="F82" s="13">
        <v>15.4</v>
      </c>
      <c r="G82" s="13">
        <v>224.89000000000001</v>
      </c>
      <c r="H82" s="13">
        <v>0.1</v>
      </c>
      <c r="I82" s="13">
        <v>2.2999999999999998</v>
      </c>
      <c r="J82" s="13">
        <v>0.1</v>
      </c>
      <c r="K82" s="13">
        <v>0.2</v>
      </c>
      <c r="L82" s="13">
        <v>31</v>
      </c>
      <c r="M82" s="13">
        <v>1.5</v>
      </c>
      <c r="N82" s="13">
        <v>2.7</v>
      </c>
      <c r="O82" s="13">
        <v>1.7</v>
      </c>
    </row>
    <row r="83" spans="1:15" s="16" customFormat="1" ht="24" customHeight="1">
      <c r="A83" s="6">
        <v>685</v>
      </c>
      <c r="B83" s="40" t="s">
        <v>44</v>
      </c>
      <c r="C83" s="41" t="s">
        <v>57</v>
      </c>
      <c r="D83" s="13">
        <v>0.4</v>
      </c>
      <c r="E83" s="13">
        <v>0</v>
      </c>
      <c r="F83" s="13">
        <v>14.2</v>
      </c>
      <c r="G83" s="13">
        <v>58.4</v>
      </c>
      <c r="H83" s="13">
        <v>0.06</v>
      </c>
      <c r="I83" s="14">
        <v>0</v>
      </c>
      <c r="J83" s="14">
        <v>0</v>
      </c>
      <c r="K83" s="13">
        <v>1.6</v>
      </c>
      <c r="L83" s="13">
        <v>8</v>
      </c>
      <c r="M83" s="13">
        <v>8</v>
      </c>
      <c r="N83" s="13">
        <v>4</v>
      </c>
      <c r="O83" s="13">
        <v>1</v>
      </c>
    </row>
    <row r="84" spans="1:15" s="16" customFormat="1">
      <c r="A84" s="19" t="s">
        <v>67</v>
      </c>
      <c r="B84" s="28"/>
      <c r="C84" s="29"/>
      <c r="D84" s="14">
        <f t="shared" ref="D84:O84" si="16">SUM(D82:D83)</f>
        <v>7.54</v>
      </c>
      <c r="E84" s="14">
        <f t="shared" si="16"/>
        <v>14.97</v>
      </c>
      <c r="F84" s="14">
        <f t="shared" si="16"/>
        <v>29.6</v>
      </c>
      <c r="G84" s="14">
        <f t="shared" si="16"/>
        <v>283.29000000000002</v>
      </c>
      <c r="H84" s="14">
        <f t="shared" si="16"/>
        <v>0.16</v>
      </c>
      <c r="I84" s="14">
        <f t="shared" si="16"/>
        <v>2.2999999999999998</v>
      </c>
      <c r="J84" s="14">
        <f t="shared" si="16"/>
        <v>0.1</v>
      </c>
      <c r="K84" s="14">
        <f t="shared" si="16"/>
        <v>1.8</v>
      </c>
      <c r="L84" s="14">
        <f t="shared" si="16"/>
        <v>39</v>
      </c>
      <c r="M84" s="14">
        <f t="shared" si="16"/>
        <v>9.5</v>
      </c>
      <c r="N84" s="14">
        <f t="shared" si="16"/>
        <v>6.7</v>
      </c>
      <c r="O84" s="14">
        <f t="shared" si="16"/>
        <v>2.7</v>
      </c>
    </row>
    <row r="85" spans="1:15" s="16" customFormat="1" ht="10.5">
      <c r="A85" s="10"/>
      <c r="B85" s="15" t="s">
        <v>40</v>
      </c>
      <c r="C85" s="66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/>
    </row>
    <row r="86" spans="1:15" s="16" customFormat="1" ht="26.25" customHeight="1">
      <c r="A86" s="49"/>
      <c r="B86" s="50" t="s">
        <v>103</v>
      </c>
      <c r="C86" s="41" t="s">
        <v>37</v>
      </c>
      <c r="D86" s="45">
        <v>0.32</v>
      </c>
      <c r="E86" s="45">
        <v>0.04</v>
      </c>
      <c r="F86" s="45">
        <v>1.1200000000000001</v>
      </c>
      <c r="G86" s="13">
        <f t="shared" ref="G86:G88" si="17">SUM(D86*4)+(E86*9)+(F86*4)</f>
        <v>6.120000000000001</v>
      </c>
      <c r="H86" s="45">
        <v>0.32</v>
      </c>
      <c r="I86" s="45">
        <v>6</v>
      </c>
      <c r="J86" s="45">
        <v>10</v>
      </c>
      <c r="K86" s="45">
        <v>1.5</v>
      </c>
      <c r="L86" s="45">
        <v>20</v>
      </c>
      <c r="M86" s="45">
        <v>5.2</v>
      </c>
      <c r="N86" s="45">
        <v>1.3</v>
      </c>
      <c r="O86" s="45">
        <v>0.8</v>
      </c>
    </row>
    <row r="87" spans="1:15" s="16" customFormat="1" ht="20">
      <c r="A87" s="19">
        <v>110</v>
      </c>
      <c r="B87" s="40" t="s">
        <v>73</v>
      </c>
      <c r="C87" s="21" t="s">
        <v>65</v>
      </c>
      <c r="D87" s="14">
        <v>3</v>
      </c>
      <c r="E87" s="14">
        <v>3.6</v>
      </c>
      <c r="F87" s="14">
        <v>6.6</v>
      </c>
      <c r="G87" s="13">
        <f t="shared" si="17"/>
        <v>70.8</v>
      </c>
      <c r="H87" s="14">
        <v>0.1</v>
      </c>
      <c r="I87" s="14">
        <v>6.1</v>
      </c>
      <c r="J87" s="14">
        <v>26</v>
      </c>
      <c r="K87" s="14">
        <v>2.6</v>
      </c>
      <c r="L87" s="14">
        <v>3</v>
      </c>
      <c r="M87" s="14">
        <v>5.9</v>
      </c>
      <c r="N87" s="14">
        <v>6</v>
      </c>
      <c r="O87" s="14">
        <v>12</v>
      </c>
    </row>
    <row r="88" spans="1:15" s="16" customFormat="1" ht="34.15" customHeight="1">
      <c r="A88" s="6">
        <v>505</v>
      </c>
      <c r="B88" s="40" t="s">
        <v>92</v>
      </c>
      <c r="C88" s="41" t="s">
        <v>100</v>
      </c>
      <c r="D88" s="13">
        <v>27.2</v>
      </c>
      <c r="E88" s="13">
        <v>23.8</v>
      </c>
      <c r="F88" s="13">
        <v>0.8</v>
      </c>
      <c r="G88" s="13">
        <f t="shared" si="17"/>
        <v>326.2</v>
      </c>
      <c r="H88" s="13">
        <v>0.04</v>
      </c>
      <c r="I88" s="13">
        <v>1</v>
      </c>
      <c r="J88" s="13">
        <v>3.2</v>
      </c>
      <c r="K88" s="13">
        <v>0.21</v>
      </c>
      <c r="L88" s="13">
        <v>24</v>
      </c>
      <c r="M88" s="13">
        <v>3.8</v>
      </c>
      <c r="N88" s="13">
        <v>25.32</v>
      </c>
      <c r="O88" s="13">
        <v>0.35</v>
      </c>
    </row>
    <row r="89" spans="1:15" s="16" customFormat="1" ht="14.25" customHeight="1">
      <c r="A89" s="6">
        <v>516</v>
      </c>
      <c r="B89" s="11" t="s">
        <v>41</v>
      </c>
      <c r="C89" s="18" t="s">
        <v>72</v>
      </c>
      <c r="D89" s="13">
        <v>4.51</v>
      </c>
      <c r="E89" s="13">
        <v>0.47</v>
      </c>
      <c r="F89" s="13">
        <v>30.98</v>
      </c>
      <c r="G89" s="13">
        <f t="shared" ref="G89:G92" si="18">SUM(D89*4)+(E89*9)+(F89*4)</f>
        <v>146.19</v>
      </c>
      <c r="H89" s="13">
        <v>0.18</v>
      </c>
      <c r="I89" s="13">
        <v>0</v>
      </c>
      <c r="J89" s="13">
        <v>21.2</v>
      </c>
      <c r="K89" s="13">
        <v>1</v>
      </c>
      <c r="L89" s="13">
        <v>8.6999999999999993</v>
      </c>
      <c r="M89" s="13">
        <v>40.299999999999997</v>
      </c>
      <c r="N89" s="13">
        <v>6.5</v>
      </c>
      <c r="O89" s="13">
        <v>2.7</v>
      </c>
    </row>
    <row r="90" spans="1:15" s="16" customFormat="1" ht="16" customHeight="1">
      <c r="A90" s="6">
        <v>631</v>
      </c>
      <c r="B90" s="60" t="s">
        <v>93</v>
      </c>
      <c r="C90" s="41" t="s">
        <v>57</v>
      </c>
      <c r="D90" s="13">
        <v>0.1</v>
      </c>
      <c r="E90" s="13">
        <v>0</v>
      </c>
      <c r="F90" s="13">
        <v>17.899999999999999</v>
      </c>
      <c r="G90" s="13">
        <f t="shared" si="18"/>
        <v>72</v>
      </c>
      <c r="H90" s="13">
        <v>3.2</v>
      </c>
      <c r="I90" s="13">
        <v>0.3</v>
      </c>
      <c r="J90" s="13">
        <v>1.6</v>
      </c>
      <c r="K90" s="13">
        <v>3.6</v>
      </c>
      <c r="L90" s="13">
        <v>8</v>
      </c>
      <c r="M90" s="13">
        <v>2.1</v>
      </c>
      <c r="N90" s="13">
        <v>1</v>
      </c>
      <c r="O90" s="13">
        <v>0.35</v>
      </c>
    </row>
    <row r="91" spans="1:15" s="16" customFormat="1" ht="16" customHeight="1">
      <c r="A91" s="6"/>
      <c r="B91" s="11" t="s">
        <v>42</v>
      </c>
      <c r="C91" s="18" t="s">
        <v>58</v>
      </c>
      <c r="D91" s="13">
        <v>7.8</v>
      </c>
      <c r="E91" s="13">
        <v>1.8</v>
      </c>
      <c r="F91" s="13">
        <v>24</v>
      </c>
      <c r="G91" s="13">
        <f t="shared" si="18"/>
        <v>143.4</v>
      </c>
      <c r="H91" s="13">
        <v>0.06</v>
      </c>
      <c r="I91" s="13">
        <v>3.8</v>
      </c>
      <c r="J91" s="13">
        <v>2.5</v>
      </c>
      <c r="K91" s="13">
        <v>1.3</v>
      </c>
      <c r="L91" s="13">
        <v>21</v>
      </c>
      <c r="M91" s="13">
        <v>9.5</v>
      </c>
      <c r="N91" s="13">
        <v>2.8</v>
      </c>
      <c r="O91" s="13">
        <v>2</v>
      </c>
    </row>
    <row r="92" spans="1:15" s="16" customFormat="1" ht="15" customHeight="1">
      <c r="A92" s="6"/>
      <c r="B92" s="40" t="s">
        <v>68</v>
      </c>
      <c r="C92" s="41" t="s">
        <v>47</v>
      </c>
      <c r="D92" s="13">
        <v>24.2</v>
      </c>
      <c r="E92" s="13">
        <v>20.5</v>
      </c>
      <c r="F92" s="13">
        <v>38.450000000000003</v>
      </c>
      <c r="G92" s="13">
        <f t="shared" si="18"/>
        <v>435.1</v>
      </c>
      <c r="H92" s="13">
        <v>15</v>
      </c>
      <c r="I92" s="13">
        <v>90</v>
      </c>
      <c r="J92" s="13">
        <v>0.06</v>
      </c>
      <c r="K92" s="13">
        <v>0</v>
      </c>
      <c r="L92" s="13">
        <v>0</v>
      </c>
      <c r="M92" s="13">
        <v>1.6</v>
      </c>
      <c r="N92" s="13">
        <v>5</v>
      </c>
      <c r="O92" s="13">
        <v>0</v>
      </c>
    </row>
    <row r="93" spans="1:15" s="16" customFormat="1">
      <c r="A93" s="19" t="s">
        <v>67</v>
      </c>
      <c r="B93" s="11"/>
      <c r="C93" s="21"/>
      <c r="D93" s="14">
        <f t="shared" ref="D93:O93" si="19">SUM(D86:D92)</f>
        <v>67.13</v>
      </c>
      <c r="E93" s="14">
        <f t="shared" si="19"/>
        <v>50.21</v>
      </c>
      <c r="F93" s="14">
        <f t="shared" si="19"/>
        <v>119.85000000000001</v>
      </c>
      <c r="G93" s="14">
        <f t="shared" si="19"/>
        <v>1199.81</v>
      </c>
      <c r="H93" s="14">
        <f t="shared" si="19"/>
        <v>18.899999999999999</v>
      </c>
      <c r="I93" s="14">
        <f t="shared" si="19"/>
        <v>107.2</v>
      </c>
      <c r="J93" s="14">
        <f t="shared" si="19"/>
        <v>64.56</v>
      </c>
      <c r="K93" s="14">
        <f t="shared" si="19"/>
        <v>10.210000000000001</v>
      </c>
      <c r="L93" s="14">
        <f t="shared" si="19"/>
        <v>84.7</v>
      </c>
      <c r="M93" s="14">
        <f t="shared" si="19"/>
        <v>68.400000000000006</v>
      </c>
      <c r="N93" s="14">
        <f t="shared" si="19"/>
        <v>47.919999999999995</v>
      </c>
      <c r="O93" s="14">
        <f t="shared" si="19"/>
        <v>18.200000000000003</v>
      </c>
    </row>
    <row r="94" spans="1:15" s="16" customFormat="1">
      <c r="A94" s="6" t="s">
        <v>67</v>
      </c>
      <c r="B94" s="11"/>
      <c r="C94" s="18"/>
      <c r="D94" s="13">
        <f>D84+D93</f>
        <v>74.67</v>
      </c>
      <c r="E94" s="13">
        <f>E84+E93</f>
        <v>65.180000000000007</v>
      </c>
      <c r="F94" s="13">
        <f>F84+F93</f>
        <v>149.45000000000002</v>
      </c>
      <c r="G94" s="13">
        <f>G84+G93</f>
        <v>1483.1</v>
      </c>
      <c r="H94" s="13">
        <f>H84+H93</f>
        <v>19.059999999999999</v>
      </c>
      <c r="I94" s="13">
        <f>I84+I93</f>
        <v>109.5</v>
      </c>
      <c r="J94" s="13">
        <f>J84+J93</f>
        <v>64.66</v>
      </c>
      <c r="K94" s="13">
        <f>K84+K93</f>
        <v>12.010000000000002</v>
      </c>
      <c r="L94" s="13">
        <f>L84+L93</f>
        <v>123.7</v>
      </c>
      <c r="M94" s="13">
        <f>M84+M93</f>
        <v>77.900000000000006</v>
      </c>
      <c r="N94" s="13">
        <f>N84+N93</f>
        <v>54.62</v>
      </c>
      <c r="O94" s="13">
        <f>O84+O93</f>
        <v>20.900000000000002</v>
      </c>
    </row>
    <row r="95" spans="1:15" s="16" customFormat="1">
      <c r="A95" s="24"/>
      <c r="B95" s="25"/>
      <c r="C95" s="25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s="16" customFormat="1">
      <c r="A96" s="24"/>
      <c r="B96" s="25"/>
      <c r="C96" s="25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6" customFormat="1">
      <c r="C97" s="17"/>
    </row>
    <row r="98" spans="1:15" s="16" customFormat="1" ht="10.5">
      <c r="A98" s="16" t="s">
        <v>88</v>
      </c>
      <c r="B98" s="2" t="s">
        <v>0</v>
      </c>
      <c r="C98" s="16" t="s">
        <v>53</v>
      </c>
    </row>
    <row r="99" spans="1:15" s="16" customFormat="1" ht="10.5">
      <c r="B99" s="2" t="s">
        <v>2</v>
      </c>
      <c r="C99" s="16" t="s">
        <v>3</v>
      </c>
    </row>
    <row r="100" spans="1:15" s="16" customFormat="1" ht="10.5">
      <c r="B100" s="2" t="s">
        <v>4</v>
      </c>
      <c r="C100" t="s">
        <v>113</v>
      </c>
    </row>
    <row r="101" spans="1:15" s="16" customFormat="1" ht="40">
      <c r="A101" s="7" t="s">
        <v>5</v>
      </c>
      <c r="B101" s="8" t="s">
        <v>6</v>
      </c>
      <c r="C101" s="7" t="s">
        <v>7</v>
      </c>
      <c r="D101" s="8" t="s">
        <v>8</v>
      </c>
      <c r="E101" s="8"/>
      <c r="F101" s="8"/>
      <c r="G101" s="7" t="s">
        <v>9</v>
      </c>
      <c r="H101" s="8" t="s">
        <v>10</v>
      </c>
      <c r="I101" s="8"/>
      <c r="J101" s="8"/>
      <c r="K101" s="8"/>
      <c r="L101" s="8" t="s">
        <v>11</v>
      </c>
      <c r="M101" s="8"/>
      <c r="N101" s="8"/>
      <c r="O101" s="8"/>
    </row>
    <row r="102" spans="1:15" s="16" customFormat="1">
      <c r="A102" s="7"/>
      <c r="B102" s="8"/>
      <c r="C102" s="7"/>
      <c r="D102" s="7" t="s">
        <v>12</v>
      </c>
      <c r="E102" s="7" t="s">
        <v>13</v>
      </c>
      <c r="F102" s="7" t="s">
        <v>14</v>
      </c>
      <c r="G102" s="7"/>
      <c r="H102" s="7" t="s">
        <v>15</v>
      </c>
      <c r="I102" s="7" t="s">
        <v>16</v>
      </c>
      <c r="J102" s="7" t="s">
        <v>17</v>
      </c>
      <c r="K102" s="7" t="s">
        <v>18</v>
      </c>
      <c r="L102" s="7" t="s">
        <v>19</v>
      </c>
      <c r="M102" s="7" t="s">
        <v>20</v>
      </c>
      <c r="N102" s="7" t="s">
        <v>21</v>
      </c>
      <c r="O102" s="7" t="s">
        <v>22</v>
      </c>
    </row>
    <row r="103" spans="1:15" s="16" customFormat="1">
      <c r="A103" s="6" t="s">
        <v>23</v>
      </c>
      <c r="B103" s="9" t="s">
        <v>24</v>
      </c>
      <c r="C103" s="6" t="s">
        <v>25</v>
      </c>
      <c r="D103" s="6" t="s">
        <v>26</v>
      </c>
      <c r="E103" s="6" t="s">
        <v>27</v>
      </c>
      <c r="F103" s="6" t="s">
        <v>28</v>
      </c>
      <c r="G103" s="6" t="s">
        <v>29</v>
      </c>
      <c r="H103" s="6" t="s">
        <v>30</v>
      </c>
      <c r="I103" s="6" t="s">
        <v>31</v>
      </c>
      <c r="J103" s="6" t="s">
        <v>32</v>
      </c>
      <c r="K103" s="6" t="s">
        <v>33</v>
      </c>
      <c r="L103" s="6" t="s">
        <v>34</v>
      </c>
      <c r="M103" s="6" t="s">
        <v>35</v>
      </c>
      <c r="N103" s="6" t="s">
        <v>36</v>
      </c>
      <c r="O103" s="6" t="s">
        <v>37</v>
      </c>
    </row>
    <row r="104" spans="1:15" s="16" customFormat="1" ht="10.5">
      <c r="A104" s="10"/>
      <c r="B104" s="15" t="s">
        <v>38</v>
      </c>
      <c r="C104" s="63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5"/>
    </row>
    <row r="105" spans="1:15" s="16" customFormat="1" ht="20">
      <c r="A105" s="6">
        <v>311</v>
      </c>
      <c r="B105" s="40" t="s">
        <v>98</v>
      </c>
      <c r="C105" s="41" t="s">
        <v>84</v>
      </c>
      <c r="D105" s="13">
        <v>4.5</v>
      </c>
      <c r="E105" s="13">
        <v>5.58</v>
      </c>
      <c r="F105" s="13">
        <v>28.8</v>
      </c>
      <c r="G105" s="13">
        <v>183.42000000000002</v>
      </c>
      <c r="H105" s="13">
        <v>0.21</v>
      </c>
      <c r="I105" s="13">
        <v>1.9</v>
      </c>
      <c r="J105" s="13">
        <v>5.3</v>
      </c>
      <c r="K105" s="13">
        <v>1.1000000000000001</v>
      </c>
      <c r="L105" s="13">
        <v>21</v>
      </c>
      <c r="M105" s="13">
        <v>1.3</v>
      </c>
      <c r="N105" s="13">
        <v>2.2999999999999998</v>
      </c>
      <c r="O105" s="13">
        <v>1</v>
      </c>
    </row>
    <row r="106" spans="1:15" s="16" customFormat="1">
      <c r="A106" s="6"/>
      <c r="B106" s="40" t="s">
        <v>60</v>
      </c>
      <c r="C106" s="41">
        <v>30</v>
      </c>
      <c r="D106" s="13">
        <v>2.25</v>
      </c>
      <c r="E106" s="13">
        <v>0.87</v>
      </c>
      <c r="F106" s="13">
        <v>15.27</v>
      </c>
      <c r="G106" s="13">
        <v>77.91</v>
      </c>
      <c r="H106" s="13">
        <v>0.1</v>
      </c>
      <c r="I106" s="14">
        <v>0.32</v>
      </c>
      <c r="J106" s="14">
        <v>9.5</v>
      </c>
      <c r="K106" s="13">
        <v>0.7</v>
      </c>
      <c r="L106" s="13">
        <v>19</v>
      </c>
      <c r="M106" s="13">
        <v>30</v>
      </c>
      <c r="N106" s="13">
        <v>5</v>
      </c>
      <c r="O106" s="13">
        <v>0.6</v>
      </c>
    </row>
    <row r="107" spans="1:15" s="16" customFormat="1" ht="14.25" customHeight="1">
      <c r="A107" s="6">
        <v>685</v>
      </c>
      <c r="B107" s="40" t="s">
        <v>44</v>
      </c>
      <c r="C107" s="41" t="s">
        <v>57</v>
      </c>
      <c r="D107" s="13">
        <v>0.4</v>
      </c>
      <c r="E107" s="13">
        <v>0</v>
      </c>
      <c r="F107" s="13">
        <v>14.2</v>
      </c>
      <c r="G107" s="13">
        <f t="shared" ref="G107" si="20">SUM(D107*4)+(E107*9)+(F107*4)</f>
        <v>58.4</v>
      </c>
      <c r="H107" s="13">
        <v>0.06</v>
      </c>
      <c r="I107" s="14">
        <v>0</v>
      </c>
      <c r="J107" s="14">
        <v>0</v>
      </c>
      <c r="K107" s="13">
        <v>1.6</v>
      </c>
      <c r="L107" s="13">
        <v>8</v>
      </c>
      <c r="M107" s="13">
        <v>8</v>
      </c>
      <c r="N107" s="13">
        <v>4</v>
      </c>
      <c r="O107" s="13">
        <v>1</v>
      </c>
    </row>
    <row r="108" spans="1:15" s="16" customFormat="1">
      <c r="A108" s="19" t="s">
        <v>67</v>
      </c>
      <c r="B108" s="11"/>
      <c r="C108" s="21"/>
      <c r="D108" s="14">
        <f t="shared" ref="D108:O108" si="21">SUM(D105:D107)</f>
        <v>7.15</v>
      </c>
      <c r="E108" s="14">
        <f t="shared" si="21"/>
        <v>6.45</v>
      </c>
      <c r="F108" s="14">
        <f t="shared" si="21"/>
        <v>58.269999999999996</v>
      </c>
      <c r="G108" s="14">
        <f t="shared" si="21"/>
        <v>319.73</v>
      </c>
      <c r="H108" s="14">
        <f t="shared" si="21"/>
        <v>0.37</v>
      </c>
      <c r="I108" s="14">
        <f t="shared" si="21"/>
        <v>2.2199999999999998</v>
      </c>
      <c r="J108" s="14">
        <f t="shared" si="21"/>
        <v>14.8</v>
      </c>
      <c r="K108" s="14">
        <f t="shared" si="21"/>
        <v>3.4000000000000004</v>
      </c>
      <c r="L108" s="14">
        <f t="shared" si="21"/>
        <v>48</v>
      </c>
      <c r="M108" s="14">
        <f t="shared" si="21"/>
        <v>39.299999999999997</v>
      </c>
      <c r="N108" s="14">
        <f t="shared" si="21"/>
        <v>11.3</v>
      </c>
      <c r="O108" s="14">
        <f t="shared" si="21"/>
        <v>2.6</v>
      </c>
    </row>
    <row r="109" spans="1:15" s="16" customFormat="1" ht="10.5">
      <c r="A109" s="10"/>
      <c r="B109" s="15" t="s">
        <v>40</v>
      </c>
      <c r="C109" s="66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8"/>
    </row>
    <row r="110" spans="1:15" s="16" customFormat="1" ht="15.75" customHeight="1">
      <c r="A110" s="19"/>
      <c r="B110" s="59" t="s">
        <v>63</v>
      </c>
      <c r="C110" s="7" t="s">
        <v>82</v>
      </c>
      <c r="D110" s="18">
        <v>0.32</v>
      </c>
      <c r="E110" s="13">
        <v>0.04</v>
      </c>
      <c r="F110" s="13">
        <v>1.1200000000000001</v>
      </c>
      <c r="G110" s="13">
        <f t="shared" ref="G110:G112" si="22">SUM(D110*4)+(E110*9)+(F110*4)</f>
        <v>6.120000000000001</v>
      </c>
      <c r="H110" s="13">
        <v>0.32</v>
      </c>
      <c r="I110" s="13">
        <v>6</v>
      </c>
      <c r="J110" s="13">
        <v>10</v>
      </c>
      <c r="K110" s="13">
        <v>1.5</v>
      </c>
      <c r="L110" s="13">
        <v>20</v>
      </c>
      <c r="M110" s="13">
        <v>5.2</v>
      </c>
      <c r="N110" s="13">
        <v>1.3</v>
      </c>
      <c r="O110" s="13">
        <v>0.8</v>
      </c>
    </row>
    <row r="111" spans="1:15" s="16" customFormat="1" ht="20">
      <c r="A111" s="6">
        <v>148</v>
      </c>
      <c r="B111" s="11" t="s">
        <v>85</v>
      </c>
      <c r="C111" s="18" t="s">
        <v>66</v>
      </c>
      <c r="D111" s="13">
        <v>19.399999999999999</v>
      </c>
      <c r="E111" s="13">
        <v>6.2</v>
      </c>
      <c r="F111" s="13">
        <v>101</v>
      </c>
      <c r="G111" s="13">
        <f t="shared" si="22"/>
        <v>537.4</v>
      </c>
      <c r="H111" s="13">
        <v>0.2</v>
      </c>
      <c r="I111" s="13">
        <v>0</v>
      </c>
      <c r="J111" s="13">
        <v>0.17</v>
      </c>
      <c r="K111" s="13">
        <v>0</v>
      </c>
      <c r="L111" s="13">
        <v>10</v>
      </c>
      <c r="M111" s="13">
        <v>52</v>
      </c>
      <c r="N111" s="13">
        <v>14</v>
      </c>
      <c r="O111" s="13">
        <v>1.2</v>
      </c>
    </row>
    <row r="112" spans="1:15" s="16" customFormat="1" ht="15" customHeight="1">
      <c r="A112" s="49">
        <v>437</v>
      </c>
      <c r="B112" s="50" t="s">
        <v>79</v>
      </c>
      <c r="C112" s="49" t="s">
        <v>77</v>
      </c>
      <c r="D112" s="45">
        <v>38.299999999999997</v>
      </c>
      <c r="E112" s="45">
        <v>5.2</v>
      </c>
      <c r="F112" s="45">
        <v>3.9</v>
      </c>
      <c r="G112" s="13">
        <f t="shared" si="22"/>
        <v>215.6</v>
      </c>
      <c r="H112" s="45">
        <v>0.06</v>
      </c>
      <c r="I112" s="45">
        <v>2.36</v>
      </c>
      <c r="J112" s="45">
        <v>0.3</v>
      </c>
      <c r="K112" s="45">
        <v>0</v>
      </c>
      <c r="L112" s="45">
        <v>15.36</v>
      </c>
      <c r="M112" s="45">
        <v>1.4</v>
      </c>
      <c r="N112" s="45">
        <v>17.739999999999998</v>
      </c>
      <c r="O112" s="45">
        <v>1.33</v>
      </c>
    </row>
    <row r="113" spans="1:15" s="16" customFormat="1" ht="14.25" customHeight="1">
      <c r="A113" s="6">
        <v>518</v>
      </c>
      <c r="B113" s="40" t="s">
        <v>56</v>
      </c>
      <c r="C113" s="41" t="s">
        <v>72</v>
      </c>
      <c r="D113" s="13">
        <v>6.75</v>
      </c>
      <c r="E113" s="13">
        <v>3.45</v>
      </c>
      <c r="F113" s="13">
        <v>37.5</v>
      </c>
      <c r="G113" s="13">
        <f t="shared" ref="G113:G116" si="23">SUM(D113*4)+(E113*9)+(F113*4)</f>
        <v>208.05</v>
      </c>
      <c r="H113" s="13">
        <v>0.17</v>
      </c>
      <c r="I113" s="13">
        <v>15</v>
      </c>
      <c r="J113" s="13">
        <v>31.2</v>
      </c>
      <c r="K113" s="13">
        <v>0.18</v>
      </c>
      <c r="L113" s="13">
        <v>47</v>
      </c>
      <c r="M113" s="13">
        <v>75</v>
      </c>
      <c r="N113" s="13">
        <v>21</v>
      </c>
      <c r="O113" s="13">
        <v>0.04</v>
      </c>
    </row>
    <row r="114" spans="1:15" s="16" customFormat="1">
      <c r="A114" s="6">
        <v>631</v>
      </c>
      <c r="B114" s="40" t="s">
        <v>93</v>
      </c>
      <c r="C114" s="41" t="s">
        <v>57</v>
      </c>
      <c r="D114" s="13">
        <v>0.1</v>
      </c>
      <c r="E114" s="13">
        <v>0</v>
      </c>
      <c r="F114" s="13">
        <v>17.899999999999999</v>
      </c>
      <c r="G114" s="13">
        <f t="shared" si="23"/>
        <v>72</v>
      </c>
      <c r="H114" s="13">
        <v>3.2</v>
      </c>
      <c r="I114" s="13">
        <v>0.3</v>
      </c>
      <c r="J114" s="13">
        <v>1.6</v>
      </c>
      <c r="K114" s="13">
        <v>3.6</v>
      </c>
      <c r="L114" s="13">
        <v>8</v>
      </c>
      <c r="M114" s="13">
        <v>2.1</v>
      </c>
      <c r="N114" s="13">
        <v>1</v>
      </c>
      <c r="O114" s="13">
        <v>0.35</v>
      </c>
    </row>
    <row r="115" spans="1:15" s="16" customFormat="1">
      <c r="A115" s="6"/>
      <c r="B115" s="11" t="s">
        <v>42</v>
      </c>
      <c r="C115" s="18" t="s">
        <v>58</v>
      </c>
      <c r="D115" s="13">
        <v>7.8</v>
      </c>
      <c r="E115" s="13">
        <v>1.8</v>
      </c>
      <c r="F115" s="13">
        <v>24</v>
      </c>
      <c r="G115" s="13">
        <f t="shared" si="23"/>
        <v>143.4</v>
      </c>
      <c r="H115" s="13">
        <v>0.06</v>
      </c>
      <c r="I115" s="13">
        <v>3.8</v>
      </c>
      <c r="J115" s="13">
        <v>2.5</v>
      </c>
      <c r="K115" s="13">
        <v>1.3</v>
      </c>
      <c r="L115" s="13">
        <v>21</v>
      </c>
      <c r="M115" s="13">
        <v>9.5</v>
      </c>
      <c r="N115" s="13">
        <v>2.8</v>
      </c>
      <c r="O115" s="13">
        <v>2</v>
      </c>
    </row>
    <row r="116" spans="1:15" s="16" customFormat="1" ht="14.25" customHeight="1">
      <c r="A116" s="19"/>
      <c r="B116" s="11" t="s">
        <v>51</v>
      </c>
      <c r="C116" s="42" t="s">
        <v>72</v>
      </c>
      <c r="D116" s="14">
        <v>0.63</v>
      </c>
      <c r="E116" s="14">
        <v>6</v>
      </c>
      <c r="F116" s="14">
        <v>14.7</v>
      </c>
      <c r="G116" s="13">
        <f t="shared" si="23"/>
        <v>115.32</v>
      </c>
      <c r="H116" s="14">
        <v>1.7</v>
      </c>
      <c r="I116" s="14">
        <v>10</v>
      </c>
      <c r="J116" s="14">
        <v>0</v>
      </c>
      <c r="K116" s="14">
        <v>1.3</v>
      </c>
      <c r="L116" s="14">
        <v>18</v>
      </c>
      <c r="M116" s="14">
        <v>13</v>
      </c>
      <c r="N116" s="14">
        <v>10</v>
      </c>
      <c r="O116" s="14">
        <v>3</v>
      </c>
    </row>
    <row r="117" spans="1:15" s="16" customFormat="1">
      <c r="A117" s="6" t="s">
        <v>67</v>
      </c>
      <c r="B117" s="11"/>
      <c r="C117" s="21"/>
      <c r="D117" s="14">
        <f t="shared" ref="D117:O117" si="24">SUM(D111:D116)</f>
        <v>72.979999999999976</v>
      </c>
      <c r="E117" s="14">
        <f t="shared" si="24"/>
        <v>22.650000000000002</v>
      </c>
      <c r="F117" s="14">
        <f t="shared" si="24"/>
        <v>199</v>
      </c>
      <c r="G117" s="14">
        <f t="shared" si="24"/>
        <v>1291.77</v>
      </c>
      <c r="H117" s="14">
        <f t="shared" si="24"/>
        <v>5.3900000000000006</v>
      </c>
      <c r="I117" s="14">
        <f t="shared" si="24"/>
        <v>31.46</v>
      </c>
      <c r="J117" s="14">
        <f t="shared" si="24"/>
        <v>35.769999999999996</v>
      </c>
      <c r="K117" s="14">
        <f t="shared" si="24"/>
        <v>6.38</v>
      </c>
      <c r="L117" s="14">
        <f t="shared" si="24"/>
        <v>119.36</v>
      </c>
      <c r="M117" s="14">
        <f t="shared" si="24"/>
        <v>153</v>
      </c>
      <c r="N117" s="14">
        <f t="shared" si="24"/>
        <v>66.539999999999992</v>
      </c>
      <c r="O117" s="14">
        <f t="shared" si="24"/>
        <v>7.92</v>
      </c>
    </row>
    <row r="118" spans="1:15" s="16" customFormat="1">
      <c r="A118" s="6" t="s">
        <v>67</v>
      </c>
      <c r="B118" s="11"/>
      <c r="C118" s="18"/>
      <c r="D118" s="13">
        <f>D108+D117</f>
        <v>80.129999999999981</v>
      </c>
      <c r="E118" s="13">
        <f>E108+E117</f>
        <v>29.1</v>
      </c>
      <c r="F118" s="13">
        <f>F108+F117</f>
        <v>257.27</v>
      </c>
      <c r="G118" s="13">
        <f>G108+G117</f>
        <v>1611.5</v>
      </c>
      <c r="H118" s="13">
        <f t="shared" ref="H118:O118" si="25">H108+H117</f>
        <v>5.7600000000000007</v>
      </c>
      <c r="I118" s="13">
        <f t="shared" si="25"/>
        <v>33.68</v>
      </c>
      <c r="J118" s="13">
        <f t="shared" si="25"/>
        <v>50.569999999999993</v>
      </c>
      <c r="K118" s="13">
        <f t="shared" si="25"/>
        <v>9.7800000000000011</v>
      </c>
      <c r="L118" s="13">
        <f t="shared" si="25"/>
        <v>167.36</v>
      </c>
      <c r="M118" s="13">
        <f t="shared" si="25"/>
        <v>192.3</v>
      </c>
      <c r="N118" s="13">
        <f t="shared" si="25"/>
        <v>77.839999999999989</v>
      </c>
      <c r="O118" s="13">
        <f t="shared" si="25"/>
        <v>10.52</v>
      </c>
    </row>
    <row r="119" spans="1:15" s="16" customFormat="1">
      <c r="C119" s="17"/>
      <c r="D119" s="23"/>
      <c r="F119" s="23"/>
    </row>
    <row r="120" spans="1:15" s="16" customFormat="1">
      <c r="C120" s="17"/>
    </row>
    <row r="121" spans="1:15" s="16" customFormat="1">
      <c r="C121" s="17"/>
    </row>
    <row r="122" spans="1:15" s="16" customFormat="1" ht="10.5">
      <c r="B122" s="2" t="s">
        <v>2</v>
      </c>
      <c r="C122" s="16" t="s">
        <v>1</v>
      </c>
    </row>
    <row r="123" spans="1:15" s="16" customFormat="1" ht="10.5">
      <c r="B123" s="2" t="s">
        <v>0</v>
      </c>
      <c r="C123" s="16" t="s">
        <v>54</v>
      </c>
    </row>
    <row r="124" spans="1:15" s="16" customFormat="1" ht="10.5">
      <c r="B124" s="2" t="s">
        <v>59</v>
      </c>
      <c r="C124" t="s">
        <v>113</v>
      </c>
    </row>
    <row r="125" spans="1:15" s="16" customFormat="1" ht="40">
      <c r="A125" s="7" t="s">
        <v>5</v>
      </c>
      <c r="B125" s="8" t="s">
        <v>6</v>
      </c>
      <c r="C125" s="7" t="s">
        <v>7</v>
      </c>
      <c r="D125" s="8" t="s">
        <v>8</v>
      </c>
      <c r="E125" s="8"/>
      <c r="F125" s="8"/>
      <c r="G125" s="7" t="s">
        <v>9</v>
      </c>
      <c r="H125" s="8" t="s">
        <v>10</v>
      </c>
      <c r="I125" s="8"/>
      <c r="J125" s="8"/>
      <c r="K125" s="8"/>
      <c r="L125" s="8" t="s">
        <v>11</v>
      </c>
      <c r="M125" s="8"/>
      <c r="N125" s="8"/>
      <c r="O125" s="8"/>
    </row>
    <row r="126" spans="1:15" s="16" customFormat="1">
      <c r="A126" s="7"/>
      <c r="B126" s="8"/>
      <c r="C126" s="7"/>
      <c r="D126" s="7" t="s">
        <v>12</v>
      </c>
      <c r="E126" s="7" t="s">
        <v>13</v>
      </c>
      <c r="F126" s="7" t="s">
        <v>14</v>
      </c>
      <c r="G126" s="7"/>
      <c r="H126" s="7" t="s">
        <v>15</v>
      </c>
      <c r="I126" s="7" t="s">
        <v>16</v>
      </c>
      <c r="J126" s="7" t="s">
        <v>17</v>
      </c>
      <c r="K126" s="7" t="s">
        <v>18</v>
      </c>
      <c r="L126" s="7" t="s">
        <v>19</v>
      </c>
      <c r="M126" s="7" t="s">
        <v>20</v>
      </c>
      <c r="N126" s="7" t="s">
        <v>21</v>
      </c>
      <c r="O126" s="7" t="s">
        <v>22</v>
      </c>
    </row>
    <row r="127" spans="1:15" s="16" customFormat="1">
      <c r="A127" s="6" t="s">
        <v>23</v>
      </c>
      <c r="B127" s="9" t="s">
        <v>24</v>
      </c>
      <c r="C127" s="6" t="s">
        <v>25</v>
      </c>
      <c r="D127" s="6" t="s">
        <v>26</v>
      </c>
      <c r="E127" s="6" t="s">
        <v>27</v>
      </c>
      <c r="F127" s="6" t="s">
        <v>28</v>
      </c>
      <c r="G127" s="6" t="s">
        <v>29</v>
      </c>
      <c r="H127" s="6" t="s">
        <v>30</v>
      </c>
      <c r="I127" s="6" t="s">
        <v>31</v>
      </c>
      <c r="J127" s="6" t="s">
        <v>32</v>
      </c>
      <c r="K127" s="6" t="s">
        <v>33</v>
      </c>
      <c r="L127" s="6" t="s">
        <v>34</v>
      </c>
      <c r="M127" s="6" t="s">
        <v>35</v>
      </c>
      <c r="N127" s="6" t="s">
        <v>36</v>
      </c>
      <c r="O127" s="6" t="s">
        <v>37</v>
      </c>
    </row>
    <row r="128" spans="1:15" s="16" customFormat="1" ht="10.5">
      <c r="A128" s="10"/>
      <c r="B128" s="37" t="s">
        <v>38</v>
      </c>
      <c r="C128" s="63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5"/>
    </row>
    <row r="129" spans="1:15" s="16" customFormat="1" ht="20">
      <c r="A129" s="10">
        <v>311</v>
      </c>
      <c r="B129" s="11" t="s">
        <v>94</v>
      </c>
      <c r="C129" s="7" t="s">
        <v>84</v>
      </c>
      <c r="D129" s="7">
        <v>5.4</v>
      </c>
      <c r="E129" s="7">
        <v>5.76</v>
      </c>
      <c r="F129" s="7">
        <v>27.54</v>
      </c>
      <c r="G129" s="13">
        <f t="shared" ref="G129" si="26">SUM(D129*4)+(E129*9)+(F129*4)</f>
        <v>183.6</v>
      </c>
      <c r="H129" s="7">
        <v>0.25</v>
      </c>
      <c r="I129" s="7">
        <v>1.9</v>
      </c>
      <c r="J129" s="7">
        <v>3.2</v>
      </c>
      <c r="K129" s="7">
        <v>1.1000000000000001</v>
      </c>
      <c r="L129" s="7">
        <v>1.1599999999999999</v>
      </c>
      <c r="M129" s="7">
        <v>8.3000000000000007</v>
      </c>
      <c r="N129" s="7">
        <v>2.9</v>
      </c>
      <c r="O129" s="7">
        <v>1</v>
      </c>
    </row>
    <row r="130" spans="1:15" s="16" customFormat="1">
      <c r="A130" s="6"/>
      <c r="B130" s="40" t="s">
        <v>60</v>
      </c>
      <c r="C130" s="41">
        <v>30</v>
      </c>
      <c r="D130" s="13">
        <v>2.25</v>
      </c>
      <c r="E130" s="13">
        <v>0.87</v>
      </c>
      <c r="F130" s="13">
        <v>15.27</v>
      </c>
      <c r="G130" s="13">
        <v>77.91</v>
      </c>
      <c r="H130" s="13">
        <v>0.1</v>
      </c>
      <c r="I130" s="13">
        <v>0.32</v>
      </c>
      <c r="J130" s="13">
        <v>9.5</v>
      </c>
      <c r="K130" s="13">
        <v>0.7</v>
      </c>
      <c r="L130" s="13">
        <v>19</v>
      </c>
      <c r="M130" s="13">
        <v>30</v>
      </c>
      <c r="N130" s="13">
        <v>5</v>
      </c>
      <c r="O130" s="13">
        <v>0.6</v>
      </c>
    </row>
    <row r="131" spans="1:15" s="16" customFormat="1" ht="15.75" customHeight="1">
      <c r="A131" s="6">
        <v>686</v>
      </c>
      <c r="B131" s="40" t="s">
        <v>39</v>
      </c>
      <c r="C131" s="41" t="s">
        <v>69</v>
      </c>
      <c r="D131" s="13">
        <v>0.4</v>
      </c>
      <c r="E131" s="13">
        <v>0.1</v>
      </c>
      <c r="F131" s="13">
        <v>4</v>
      </c>
      <c r="G131" s="13">
        <v>18.5</v>
      </c>
      <c r="H131" s="13">
        <v>0.06</v>
      </c>
      <c r="I131" s="14">
        <v>3.1</v>
      </c>
      <c r="J131" s="14">
        <v>0.01</v>
      </c>
      <c r="K131" s="13">
        <v>1.6</v>
      </c>
      <c r="L131" s="13">
        <v>8</v>
      </c>
      <c r="M131" s="13">
        <v>8</v>
      </c>
      <c r="N131" s="13">
        <v>4</v>
      </c>
      <c r="O131" s="13">
        <v>1</v>
      </c>
    </row>
    <row r="132" spans="1:15" s="16" customFormat="1">
      <c r="A132" s="6" t="s">
        <v>67</v>
      </c>
      <c r="B132" s="20"/>
      <c r="C132" s="21"/>
      <c r="D132" s="14">
        <f t="shared" ref="D132:O132" si="27">SUM(D130:D131)</f>
        <v>2.65</v>
      </c>
      <c r="E132" s="14">
        <f t="shared" si="27"/>
        <v>0.97</v>
      </c>
      <c r="F132" s="14">
        <f t="shared" si="27"/>
        <v>19.27</v>
      </c>
      <c r="G132" s="14">
        <f t="shared" si="27"/>
        <v>96.41</v>
      </c>
      <c r="H132" s="14">
        <f t="shared" si="27"/>
        <v>0.16</v>
      </c>
      <c r="I132" s="14">
        <f t="shared" si="27"/>
        <v>3.42</v>
      </c>
      <c r="J132" s="14">
        <f t="shared" si="27"/>
        <v>9.51</v>
      </c>
      <c r="K132" s="14">
        <f t="shared" si="27"/>
        <v>2.2999999999999998</v>
      </c>
      <c r="L132" s="14">
        <f t="shared" si="27"/>
        <v>27</v>
      </c>
      <c r="M132" s="14">
        <f t="shared" si="27"/>
        <v>38</v>
      </c>
      <c r="N132" s="14">
        <f t="shared" si="27"/>
        <v>9</v>
      </c>
      <c r="O132" s="14">
        <f t="shared" si="27"/>
        <v>1.6</v>
      </c>
    </row>
    <row r="133" spans="1:15" s="16" customFormat="1" ht="10.5">
      <c r="A133" s="10"/>
      <c r="B133" s="37" t="s">
        <v>40</v>
      </c>
      <c r="C133" s="66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/>
    </row>
    <row r="134" spans="1:15" s="16" customFormat="1" ht="20">
      <c r="A134" s="19">
        <v>129</v>
      </c>
      <c r="B134" s="61" t="s">
        <v>104</v>
      </c>
      <c r="C134" s="43" t="s">
        <v>105</v>
      </c>
      <c r="D134" s="12">
        <v>2</v>
      </c>
      <c r="E134" s="12">
        <v>2.8</v>
      </c>
      <c r="F134" s="12">
        <v>1</v>
      </c>
      <c r="G134" s="13">
        <f t="shared" ref="G134:G138" si="28">SUM(D134*4)+(E134*9)+(F134*4)</f>
        <v>37.200000000000003</v>
      </c>
      <c r="H134" s="12">
        <v>1.5</v>
      </c>
      <c r="I134" s="12">
        <v>6.4</v>
      </c>
      <c r="J134" s="12">
        <v>0</v>
      </c>
      <c r="K134" s="12">
        <v>7.0000000000000007E-2</v>
      </c>
      <c r="L134" s="12">
        <v>17.899999999999999</v>
      </c>
      <c r="M134" s="12">
        <v>22.4</v>
      </c>
      <c r="N134" s="12">
        <v>6.4</v>
      </c>
      <c r="O134" s="12">
        <v>0.4</v>
      </c>
    </row>
    <row r="135" spans="1:15" s="16" customFormat="1" ht="20">
      <c r="A135" s="6">
        <v>496</v>
      </c>
      <c r="B135" s="40" t="s">
        <v>86</v>
      </c>
      <c r="C135" s="41" t="s">
        <v>100</v>
      </c>
      <c r="D135" s="13">
        <v>36.6</v>
      </c>
      <c r="E135" s="13">
        <v>29</v>
      </c>
      <c r="F135" s="13">
        <v>1.9</v>
      </c>
      <c r="G135" s="13">
        <f t="shared" si="28"/>
        <v>415</v>
      </c>
      <c r="H135" s="13">
        <v>0.04</v>
      </c>
      <c r="I135" s="13">
        <v>1</v>
      </c>
      <c r="J135" s="13">
        <v>3.2</v>
      </c>
      <c r="K135" s="13">
        <v>0.21</v>
      </c>
      <c r="L135" s="13">
        <v>24</v>
      </c>
      <c r="M135" s="13">
        <v>3.8</v>
      </c>
      <c r="N135" s="13">
        <v>25.32</v>
      </c>
      <c r="O135" s="13">
        <v>0.35</v>
      </c>
    </row>
    <row r="136" spans="1:15" s="16" customFormat="1" ht="17.25" customHeight="1">
      <c r="A136" s="6">
        <v>516</v>
      </c>
      <c r="B136" s="11" t="s">
        <v>41</v>
      </c>
      <c r="C136" s="18" t="s">
        <v>72</v>
      </c>
      <c r="D136" s="13">
        <v>4.51</v>
      </c>
      <c r="E136" s="13">
        <v>0.47</v>
      </c>
      <c r="F136" s="13">
        <v>30.98</v>
      </c>
      <c r="G136" s="13">
        <f t="shared" si="28"/>
        <v>146.19</v>
      </c>
      <c r="H136" s="13">
        <v>0.18</v>
      </c>
      <c r="I136" s="13">
        <v>0</v>
      </c>
      <c r="J136" s="13">
        <v>21.2</v>
      </c>
      <c r="K136" s="13">
        <v>1</v>
      </c>
      <c r="L136" s="13">
        <v>8.6999999999999993</v>
      </c>
      <c r="M136" s="13">
        <v>40.299999999999997</v>
      </c>
      <c r="N136" s="13">
        <v>6.5</v>
      </c>
      <c r="O136" s="13">
        <v>2.7</v>
      </c>
    </row>
    <row r="137" spans="1:15" s="16" customFormat="1" ht="14.25" customHeight="1">
      <c r="A137" s="6">
        <v>631</v>
      </c>
      <c r="B137" s="40" t="s">
        <v>75</v>
      </c>
      <c r="C137" s="18" t="s">
        <v>57</v>
      </c>
      <c r="D137" s="13">
        <v>0.1</v>
      </c>
      <c r="E137" s="13">
        <v>0</v>
      </c>
      <c r="F137" s="13">
        <v>17.899999999999999</v>
      </c>
      <c r="G137" s="13">
        <f t="shared" si="28"/>
        <v>72</v>
      </c>
      <c r="H137" s="13">
        <v>3.2</v>
      </c>
      <c r="I137" s="13">
        <v>0.3</v>
      </c>
      <c r="J137" s="13">
        <v>1.6</v>
      </c>
      <c r="K137" s="13">
        <v>3.6</v>
      </c>
      <c r="L137" s="13">
        <v>8</v>
      </c>
      <c r="M137" s="13">
        <v>2.1</v>
      </c>
      <c r="N137" s="13">
        <v>1</v>
      </c>
      <c r="O137" s="13">
        <v>0.35</v>
      </c>
    </row>
    <row r="138" spans="1:15" s="16" customFormat="1">
      <c r="A138" s="6"/>
      <c r="B138" s="11" t="s">
        <v>42</v>
      </c>
      <c r="C138" s="18" t="s">
        <v>58</v>
      </c>
      <c r="D138" s="13">
        <v>7.8</v>
      </c>
      <c r="E138" s="13">
        <v>1.8</v>
      </c>
      <c r="F138" s="13">
        <v>24</v>
      </c>
      <c r="G138" s="13">
        <f t="shared" si="28"/>
        <v>143.4</v>
      </c>
      <c r="H138" s="13">
        <v>0.06</v>
      </c>
      <c r="I138" s="13">
        <v>0</v>
      </c>
      <c r="J138" s="13">
        <v>0</v>
      </c>
      <c r="K138" s="13">
        <v>1.3</v>
      </c>
      <c r="L138" s="13">
        <v>21</v>
      </c>
      <c r="M138" s="13">
        <v>9.5</v>
      </c>
      <c r="N138" s="13">
        <v>28</v>
      </c>
      <c r="O138" s="13">
        <v>2</v>
      </c>
    </row>
    <row r="139" spans="1:15" s="16" customFormat="1" ht="14.25" customHeight="1">
      <c r="A139" s="5"/>
      <c r="B139" s="5" t="s">
        <v>51</v>
      </c>
      <c r="C139" s="21" t="s">
        <v>72</v>
      </c>
      <c r="D139" s="13">
        <v>0.63</v>
      </c>
      <c r="E139" s="14">
        <v>6</v>
      </c>
      <c r="F139" s="14">
        <v>14.7</v>
      </c>
      <c r="G139" s="13">
        <f t="shared" ref="G139" si="29">SUM(D139*4)+(E139*9)+(F139*4)</f>
        <v>115.32</v>
      </c>
      <c r="H139" s="13">
        <v>1.7</v>
      </c>
      <c r="I139" s="13">
        <v>10</v>
      </c>
      <c r="J139" s="13">
        <v>0</v>
      </c>
      <c r="K139" s="13">
        <v>1.3</v>
      </c>
      <c r="L139" s="12">
        <v>18</v>
      </c>
      <c r="M139" s="12">
        <v>13</v>
      </c>
      <c r="N139" s="12">
        <v>10</v>
      </c>
      <c r="O139" s="12">
        <v>3</v>
      </c>
    </row>
    <row r="140" spans="1:15" s="16" customFormat="1">
      <c r="A140" s="5" t="s">
        <v>67</v>
      </c>
      <c r="B140" s="5"/>
      <c r="C140" s="21"/>
      <c r="D140" s="14">
        <f t="shared" ref="D140:O140" si="30">SUM(D134:D139)</f>
        <v>51.64</v>
      </c>
      <c r="E140" s="14">
        <f t="shared" si="30"/>
        <v>40.07</v>
      </c>
      <c r="F140" s="14">
        <f t="shared" si="30"/>
        <v>90.48</v>
      </c>
      <c r="G140" s="14">
        <f t="shared" si="30"/>
        <v>929.1099999999999</v>
      </c>
      <c r="H140" s="14">
        <f t="shared" si="30"/>
        <v>6.68</v>
      </c>
      <c r="I140" s="14">
        <f t="shared" si="30"/>
        <v>17.7</v>
      </c>
      <c r="J140" s="14">
        <f t="shared" si="30"/>
        <v>26</v>
      </c>
      <c r="K140" s="14">
        <f t="shared" si="30"/>
        <v>7.4799999999999995</v>
      </c>
      <c r="L140" s="12">
        <f t="shared" si="30"/>
        <v>97.6</v>
      </c>
      <c r="M140" s="12">
        <f t="shared" si="30"/>
        <v>91.1</v>
      </c>
      <c r="N140" s="12">
        <f t="shared" si="30"/>
        <v>77.22</v>
      </c>
      <c r="O140" s="12">
        <f t="shared" si="30"/>
        <v>8.8000000000000007</v>
      </c>
    </row>
    <row r="141" spans="1:15" s="16" customFormat="1">
      <c r="A141" s="5" t="s">
        <v>67</v>
      </c>
      <c r="B141" s="5"/>
      <c r="C141" s="5"/>
      <c r="D141" s="5">
        <f t="shared" ref="D141:O141" si="31">D132+D140</f>
        <v>54.29</v>
      </c>
      <c r="E141" s="5">
        <f t="shared" si="31"/>
        <v>41.04</v>
      </c>
      <c r="F141" s="5">
        <f t="shared" si="31"/>
        <v>109.75</v>
      </c>
      <c r="G141" s="55">
        <f t="shared" si="31"/>
        <v>1025.52</v>
      </c>
      <c r="H141" s="55">
        <f t="shared" si="31"/>
        <v>6.84</v>
      </c>
      <c r="I141" s="55">
        <f t="shared" si="31"/>
        <v>21.119999999999997</v>
      </c>
      <c r="J141" s="55">
        <f t="shared" si="31"/>
        <v>35.51</v>
      </c>
      <c r="K141" s="55">
        <f t="shared" si="31"/>
        <v>9.7799999999999994</v>
      </c>
      <c r="L141" s="55">
        <f t="shared" si="31"/>
        <v>124.6</v>
      </c>
      <c r="M141" s="55">
        <f t="shared" si="31"/>
        <v>129.1</v>
      </c>
      <c r="N141" s="55">
        <f t="shared" si="31"/>
        <v>86.22</v>
      </c>
      <c r="O141" s="55">
        <f t="shared" si="31"/>
        <v>10.4</v>
      </c>
    </row>
    <row r="142" spans="1:15" s="16" customFormat="1">
      <c r="A142" s="1"/>
      <c r="B142" s="25"/>
      <c r="C142" s="17"/>
      <c r="O142" s="22"/>
    </row>
    <row r="143" spans="1:15" s="16" customFormat="1">
      <c r="C143" s="17"/>
      <c r="O143" s="22"/>
    </row>
    <row r="144" spans="1:15" s="16" customFormat="1" ht="10.5">
      <c r="A144" s="3"/>
      <c r="C144" s="17"/>
    </row>
    <row r="145" spans="1:15" s="16" customFormat="1" ht="10.5">
      <c r="B145" s="2" t="s">
        <v>55</v>
      </c>
      <c r="C145" s="16" t="s">
        <v>46</v>
      </c>
      <c r="G145" s="16" t="s">
        <v>50</v>
      </c>
    </row>
    <row r="146" spans="1:15" s="16" customFormat="1" ht="10.5">
      <c r="B146" s="2" t="s">
        <v>2</v>
      </c>
      <c r="C146" s="16" t="s">
        <v>54</v>
      </c>
    </row>
    <row r="147" spans="1:15" s="16" customFormat="1" ht="10.5">
      <c r="B147" s="2" t="s">
        <v>4</v>
      </c>
      <c r="C147" t="s">
        <v>113</v>
      </c>
    </row>
    <row r="148" spans="1:15" s="16" customFormat="1" ht="40">
      <c r="A148" s="7" t="s">
        <v>5</v>
      </c>
      <c r="B148" s="8" t="s">
        <v>6</v>
      </c>
      <c r="C148" s="7" t="s">
        <v>7</v>
      </c>
      <c r="D148" s="8" t="s">
        <v>8</v>
      </c>
      <c r="E148" s="8"/>
      <c r="F148" s="8"/>
      <c r="G148" s="7" t="s">
        <v>9</v>
      </c>
      <c r="H148" s="8" t="s">
        <v>10</v>
      </c>
      <c r="I148" s="8"/>
      <c r="J148" s="8"/>
      <c r="K148" s="8"/>
      <c r="L148" s="8" t="s">
        <v>11</v>
      </c>
      <c r="M148" s="8"/>
      <c r="N148" s="8"/>
      <c r="O148" s="8"/>
    </row>
    <row r="149" spans="1:15" s="16" customFormat="1">
      <c r="A149" s="7"/>
      <c r="B149" s="8"/>
      <c r="C149" s="7"/>
      <c r="D149" s="7" t="s">
        <v>12</v>
      </c>
      <c r="E149" s="7" t="s">
        <v>13</v>
      </c>
      <c r="F149" s="7" t="s">
        <v>14</v>
      </c>
      <c r="G149" s="7"/>
      <c r="H149" s="7" t="s">
        <v>15</v>
      </c>
      <c r="I149" s="7" t="s">
        <v>16</v>
      </c>
      <c r="J149" s="7" t="s">
        <v>17</v>
      </c>
      <c r="K149" s="7" t="s">
        <v>18</v>
      </c>
      <c r="L149" s="7" t="s">
        <v>19</v>
      </c>
      <c r="M149" s="7" t="s">
        <v>20</v>
      </c>
      <c r="N149" s="7" t="s">
        <v>21</v>
      </c>
      <c r="O149" s="7" t="s">
        <v>22</v>
      </c>
    </row>
    <row r="150" spans="1:15" s="16" customFormat="1">
      <c r="A150" s="6" t="s">
        <v>23</v>
      </c>
      <c r="B150" s="9" t="s">
        <v>24</v>
      </c>
      <c r="C150" s="6" t="s">
        <v>25</v>
      </c>
      <c r="D150" s="6" t="s">
        <v>26</v>
      </c>
      <c r="E150" s="6" t="s">
        <v>27</v>
      </c>
      <c r="F150" s="6" t="s">
        <v>28</v>
      </c>
      <c r="G150" s="6" t="s">
        <v>29</v>
      </c>
      <c r="H150" s="6" t="s">
        <v>30</v>
      </c>
      <c r="I150" s="6" t="s">
        <v>31</v>
      </c>
      <c r="J150" s="6" t="s">
        <v>32</v>
      </c>
      <c r="K150" s="6" t="s">
        <v>33</v>
      </c>
      <c r="L150" s="6" t="s">
        <v>34</v>
      </c>
      <c r="M150" s="6" t="s">
        <v>35</v>
      </c>
      <c r="N150" s="6" t="s">
        <v>36</v>
      </c>
      <c r="O150" s="6" t="s">
        <v>37</v>
      </c>
    </row>
    <row r="151" spans="1:15" s="16" customFormat="1" ht="10.5">
      <c r="A151" s="10"/>
      <c r="B151" s="37" t="s">
        <v>49</v>
      </c>
      <c r="C151" s="63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5"/>
    </row>
    <row r="152" spans="1:15" s="16" customFormat="1" ht="20">
      <c r="A152" s="6">
        <v>311</v>
      </c>
      <c r="B152" s="40" t="s">
        <v>83</v>
      </c>
      <c r="C152" s="41" t="s">
        <v>84</v>
      </c>
      <c r="D152" s="13">
        <v>9.4</v>
      </c>
      <c r="E152" s="13">
        <v>2.2000000000000002</v>
      </c>
      <c r="F152" s="13">
        <v>52.2</v>
      </c>
      <c r="G152" s="13">
        <f t="shared" ref="G152:G154" si="32">SUM(D152*4)+(E152*9)+(F152*4)</f>
        <v>266.20000000000005</v>
      </c>
      <c r="H152" s="13">
        <v>0.1</v>
      </c>
      <c r="I152" s="13">
        <v>2.4</v>
      </c>
      <c r="J152" s="13">
        <v>1.6</v>
      </c>
      <c r="K152" s="13">
        <v>0.2</v>
      </c>
      <c r="L152" s="13">
        <v>3.2</v>
      </c>
      <c r="M152" s="13">
        <v>1.57</v>
      </c>
      <c r="N152" s="13">
        <v>25</v>
      </c>
      <c r="O152" s="13">
        <v>1.7</v>
      </c>
    </row>
    <row r="153" spans="1:15" s="16" customFormat="1" ht="15" customHeight="1">
      <c r="A153" s="6"/>
      <c r="B153" s="11" t="s">
        <v>60</v>
      </c>
      <c r="C153" s="18" t="s">
        <v>47</v>
      </c>
      <c r="D153" s="13">
        <v>2.25</v>
      </c>
      <c r="E153" s="13">
        <v>0.87</v>
      </c>
      <c r="F153" s="13">
        <v>15.27</v>
      </c>
      <c r="G153" s="13">
        <f t="shared" si="32"/>
        <v>77.91</v>
      </c>
      <c r="H153" s="13">
        <v>0.01</v>
      </c>
      <c r="I153" s="13">
        <v>0.23</v>
      </c>
      <c r="J153" s="13">
        <v>29.5</v>
      </c>
      <c r="K153" s="13">
        <v>0.7</v>
      </c>
      <c r="L153" s="13">
        <v>19</v>
      </c>
      <c r="M153" s="13">
        <v>3</v>
      </c>
      <c r="N153" s="13">
        <v>5</v>
      </c>
      <c r="O153" s="13">
        <v>0.6</v>
      </c>
    </row>
    <row r="154" spans="1:15" s="16" customFormat="1" ht="15" customHeight="1">
      <c r="A154" s="6">
        <v>685</v>
      </c>
      <c r="B154" s="40" t="s">
        <v>44</v>
      </c>
      <c r="C154" s="41" t="s">
        <v>57</v>
      </c>
      <c r="D154" s="13">
        <v>0.4</v>
      </c>
      <c r="E154" s="13">
        <v>0</v>
      </c>
      <c r="F154" s="13">
        <v>14.2</v>
      </c>
      <c r="G154" s="13">
        <f t="shared" si="32"/>
        <v>58.4</v>
      </c>
      <c r="H154" s="13">
        <v>0.06</v>
      </c>
      <c r="I154" s="14">
        <v>0</v>
      </c>
      <c r="J154" s="14">
        <v>0</v>
      </c>
      <c r="K154" s="13">
        <v>1.6</v>
      </c>
      <c r="L154" s="13">
        <v>8</v>
      </c>
      <c r="M154" s="13">
        <v>8</v>
      </c>
      <c r="N154" s="13">
        <v>4</v>
      </c>
      <c r="O154" s="13">
        <v>1</v>
      </c>
    </row>
    <row r="155" spans="1:15" s="16" customFormat="1">
      <c r="A155" s="19" t="s">
        <v>67</v>
      </c>
      <c r="B155" s="11"/>
      <c r="C155" s="21"/>
      <c r="D155" s="14">
        <f t="shared" ref="D155:O155" si="33">SUM(D152:D154)</f>
        <v>12.05</v>
      </c>
      <c r="E155" s="14">
        <f t="shared" si="33"/>
        <v>3.0700000000000003</v>
      </c>
      <c r="F155" s="14">
        <f t="shared" si="33"/>
        <v>81.67</v>
      </c>
      <c r="G155" s="14">
        <f t="shared" si="33"/>
        <v>402.51</v>
      </c>
      <c r="H155" s="14">
        <f t="shared" si="33"/>
        <v>0.16999999999999998</v>
      </c>
      <c r="I155" s="14">
        <f t="shared" si="33"/>
        <v>2.63</v>
      </c>
      <c r="J155" s="14">
        <f t="shared" si="33"/>
        <v>31.1</v>
      </c>
      <c r="K155" s="14">
        <f t="shared" si="33"/>
        <v>2.5</v>
      </c>
      <c r="L155" s="14">
        <f t="shared" si="33"/>
        <v>30.2</v>
      </c>
      <c r="M155" s="14">
        <f t="shared" si="33"/>
        <v>12.57</v>
      </c>
      <c r="N155" s="14">
        <f t="shared" si="33"/>
        <v>34</v>
      </c>
      <c r="O155" s="14">
        <f t="shared" si="33"/>
        <v>3.3</v>
      </c>
    </row>
    <row r="156" spans="1:15" s="16" customFormat="1" ht="10.5">
      <c r="A156" s="10"/>
      <c r="B156" s="15" t="s">
        <v>40</v>
      </c>
      <c r="C156" s="66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</row>
    <row r="157" spans="1:15" s="16" customFormat="1" ht="29.25" customHeight="1">
      <c r="A157" s="49"/>
      <c r="B157" s="50" t="s">
        <v>63</v>
      </c>
      <c r="C157" s="41" t="s">
        <v>82</v>
      </c>
      <c r="D157" s="45">
        <v>0.32</v>
      </c>
      <c r="E157" s="45">
        <v>0.04</v>
      </c>
      <c r="F157" s="45">
        <v>1.1200000000000001</v>
      </c>
      <c r="G157" s="13">
        <f t="shared" ref="G157:G163" si="34">SUM(D157*4)+(E157*9)+(F157*4)</f>
        <v>6.120000000000001</v>
      </c>
      <c r="H157" s="45">
        <v>0.32</v>
      </c>
      <c r="I157" s="45">
        <v>6</v>
      </c>
      <c r="J157" s="45">
        <v>10</v>
      </c>
      <c r="K157" s="45">
        <v>1.5</v>
      </c>
      <c r="L157" s="45">
        <v>20</v>
      </c>
      <c r="M157" s="45">
        <v>5.2</v>
      </c>
      <c r="N157" s="45">
        <v>1.3</v>
      </c>
      <c r="O157" s="45">
        <v>0.8</v>
      </c>
    </row>
    <row r="158" spans="1:15" s="16" customFormat="1">
      <c r="A158" s="6">
        <v>139</v>
      </c>
      <c r="B158" s="40" t="s">
        <v>74</v>
      </c>
      <c r="C158" s="41" t="s">
        <v>66</v>
      </c>
      <c r="D158" s="13">
        <v>8.8000000000000007</v>
      </c>
      <c r="E158" s="13">
        <v>4.8</v>
      </c>
      <c r="F158" s="13">
        <v>17.8</v>
      </c>
      <c r="G158" s="13">
        <f t="shared" si="34"/>
        <v>149.60000000000002</v>
      </c>
      <c r="H158" s="13">
        <v>14</v>
      </c>
      <c r="I158" s="13">
        <v>1</v>
      </c>
      <c r="J158" s="13">
        <v>2.1</v>
      </c>
      <c r="K158" s="13">
        <v>2.9</v>
      </c>
      <c r="L158" s="13">
        <v>4.8</v>
      </c>
      <c r="M158" s="13">
        <v>3.4</v>
      </c>
      <c r="N158" s="13">
        <v>2</v>
      </c>
      <c r="O158" s="13">
        <v>2.2999999999999998</v>
      </c>
    </row>
    <row r="159" spans="1:15" s="16" customFormat="1">
      <c r="A159" s="6">
        <v>442</v>
      </c>
      <c r="B159" s="40" t="s">
        <v>106</v>
      </c>
      <c r="C159" s="41" t="s">
        <v>107</v>
      </c>
      <c r="D159" s="13">
        <v>13.6</v>
      </c>
      <c r="E159" s="13">
        <v>5.4</v>
      </c>
      <c r="F159" s="13">
        <v>3.3</v>
      </c>
      <c r="G159" s="13">
        <f t="shared" si="34"/>
        <v>116.2</v>
      </c>
      <c r="H159" s="13">
        <v>0.09</v>
      </c>
      <c r="I159" s="13">
        <v>1</v>
      </c>
      <c r="J159" s="13">
        <v>0</v>
      </c>
      <c r="K159" s="13">
        <v>0</v>
      </c>
      <c r="L159" s="13">
        <v>12.68</v>
      </c>
      <c r="M159" s="13">
        <v>1.06</v>
      </c>
      <c r="N159" s="13">
        <v>13.73</v>
      </c>
      <c r="O159" s="13">
        <v>0.91</v>
      </c>
    </row>
    <row r="160" spans="1:15" s="16" customFormat="1" ht="15.75" customHeight="1">
      <c r="A160" s="6">
        <v>518</v>
      </c>
      <c r="B160" s="40" t="s">
        <v>56</v>
      </c>
      <c r="C160" s="41" t="s">
        <v>72</v>
      </c>
      <c r="D160" s="13">
        <v>6.75</v>
      </c>
      <c r="E160" s="13">
        <v>3.45</v>
      </c>
      <c r="F160" s="13">
        <v>37.5</v>
      </c>
      <c r="G160" s="13">
        <f t="shared" si="34"/>
        <v>208.05</v>
      </c>
      <c r="H160" s="13">
        <v>0.17</v>
      </c>
      <c r="I160" s="13">
        <v>15</v>
      </c>
      <c r="J160" s="13">
        <v>31.2</v>
      </c>
      <c r="K160" s="13">
        <v>0.18</v>
      </c>
      <c r="L160" s="13">
        <v>47</v>
      </c>
      <c r="M160" s="13">
        <v>75</v>
      </c>
      <c r="N160" s="13">
        <v>21</v>
      </c>
      <c r="O160" s="13">
        <v>0.04</v>
      </c>
    </row>
    <row r="161" spans="1:15" s="16" customFormat="1">
      <c r="A161" s="6">
        <v>686</v>
      </c>
      <c r="B161" s="40" t="s">
        <v>39</v>
      </c>
      <c r="C161" s="41" t="s">
        <v>69</v>
      </c>
      <c r="D161" s="13">
        <v>0.4</v>
      </c>
      <c r="E161" s="13">
        <v>0.1</v>
      </c>
      <c r="F161" s="13">
        <v>4</v>
      </c>
      <c r="G161" s="13">
        <f t="shared" si="34"/>
        <v>18.5</v>
      </c>
      <c r="H161" s="13">
        <v>0.06</v>
      </c>
      <c r="I161" s="14">
        <v>3.1</v>
      </c>
      <c r="J161" s="14">
        <v>0.01</v>
      </c>
      <c r="K161" s="13">
        <v>1.6</v>
      </c>
      <c r="L161" s="13">
        <v>8</v>
      </c>
      <c r="M161" s="13">
        <v>8</v>
      </c>
      <c r="N161" s="13">
        <v>4</v>
      </c>
      <c r="O161" s="13">
        <v>1</v>
      </c>
    </row>
    <row r="162" spans="1:15" s="16" customFormat="1">
      <c r="A162" s="6"/>
      <c r="B162" s="40" t="s">
        <v>42</v>
      </c>
      <c r="C162" s="41" t="s">
        <v>58</v>
      </c>
      <c r="D162" s="13">
        <v>7.8</v>
      </c>
      <c r="E162" s="13">
        <v>1.8</v>
      </c>
      <c r="F162" s="13">
        <v>24</v>
      </c>
      <c r="G162" s="13">
        <f t="shared" si="34"/>
        <v>143.4</v>
      </c>
      <c r="H162" s="13">
        <v>0.06</v>
      </c>
      <c r="I162" s="13">
        <v>0</v>
      </c>
      <c r="J162" s="13">
        <v>0</v>
      </c>
      <c r="K162" s="13">
        <v>1.3</v>
      </c>
      <c r="L162" s="13">
        <v>21</v>
      </c>
      <c r="M162" s="13">
        <v>9.5</v>
      </c>
      <c r="N162" s="13">
        <v>2.8</v>
      </c>
      <c r="O162" s="13">
        <v>2</v>
      </c>
    </row>
    <row r="163" spans="1:15" s="16" customFormat="1" ht="14.25" customHeight="1">
      <c r="A163" s="6"/>
      <c r="B163" s="11" t="s">
        <v>68</v>
      </c>
      <c r="C163" s="18" t="s">
        <v>47</v>
      </c>
      <c r="D163" s="13">
        <v>24.2</v>
      </c>
      <c r="E163" s="13">
        <v>20.5</v>
      </c>
      <c r="F163" s="13">
        <v>38.450000000000003</v>
      </c>
      <c r="G163" s="13">
        <f t="shared" si="34"/>
        <v>435.1</v>
      </c>
      <c r="H163" s="13">
        <v>15</v>
      </c>
      <c r="I163" s="13">
        <v>90</v>
      </c>
      <c r="J163" s="13">
        <v>0.06</v>
      </c>
      <c r="K163" s="13">
        <v>0</v>
      </c>
      <c r="L163" s="13">
        <v>0</v>
      </c>
      <c r="M163" s="13">
        <v>1.6</v>
      </c>
      <c r="N163" s="13">
        <v>5</v>
      </c>
      <c r="O163" s="13">
        <v>0</v>
      </c>
    </row>
    <row r="164" spans="1:15" s="16" customFormat="1">
      <c r="A164" s="19" t="s">
        <v>67</v>
      </c>
      <c r="B164" s="11"/>
      <c r="C164" s="21"/>
      <c r="D164" s="14">
        <f t="shared" ref="D164:O164" si="35">SUM(D157:D162)</f>
        <v>37.669999999999995</v>
      </c>
      <c r="E164" s="14">
        <f t="shared" si="35"/>
        <v>15.590000000000002</v>
      </c>
      <c r="F164" s="14">
        <f t="shared" si="35"/>
        <v>87.72</v>
      </c>
      <c r="G164" s="14">
        <f t="shared" ref="G164" si="36">SUM(G162:G163)</f>
        <v>578.5</v>
      </c>
      <c r="H164" s="14">
        <f t="shared" si="35"/>
        <v>14.700000000000001</v>
      </c>
      <c r="I164" s="14">
        <f t="shared" si="35"/>
        <v>26.1</v>
      </c>
      <c r="J164" s="14">
        <f t="shared" si="35"/>
        <v>43.309999999999995</v>
      </c>
      <c r="K164" s="14">
        <f t="shared" si="35"/>
        <v>7.4799999999999995</v>
      </c>
      <c r="L164" s="14">
        <f t="shared" si="35"/>
        <v>113.48</v>
      </c>
      <c r="M164" s="14">
        <f t="shared" si="35"/>
        <v>102.16</v>
      </c>
      <c r="N164" s="14">
        <f t="shared" si="35"/>
        <v>44.83</v>
      </c>
      <c r="O164" s="14">
        <f t="shared" si="35"/>
        <v>7.05</v>
      </c>
    </row>
    <row r="165" spans="1:15" s="16" customFormat="1">
      <c r="A165" s="6" t="s">
        <v>67</v>
      </c>
      <c r="B165" s="6"/>
      <c r="C165" s="6"/>
      <c r="D165" s="6">
        <f>D155+D164</f>
        <v>49.72</v>
      </c>
      <c r="E165" s="6">
        <f t="shared" ref="E165:F165" si="37">E155+E164</f>
        <v>18.660000000000004</v>
      </c>
      <c r="F165" s="6">
        <f t="shared" si="37"/>
        <v>169.39</v>
      </c>
      <c r="G165" s="13">
        <f>G155+G164</f>
        <v>981.01</v>
      </c>
      <c r="H165" s="13">
        <f t="shared" ref="H165:O165" si="38">H155+H164</f>
        <v>14.870000000000001</v>
      </c>
      <c r="I165" s="13">
        <f t="shared" si="38"/>
        <v>28.73</v>
      </c>
      <c r="J165" s="13">
        <f t="shared" si="38"/>
        <v>74.41</v>
      </c>
      <c r="K165" s="13">
        <f t="shared" si="38"/>
        <v>9.98</v>
      </c>
      <c r="L165" s="13">
        <f t="shared" si="38"/>
        <v>143.68</v>
      </c>
      <c r="M165" s="13">
        <f t="shared" si="38"/>
        <v>114.72999999999999</v>
      </c>
      <c r="N165" s="13">
        <f t="shared" si="38"/>
        <v>78.83</v>
      </c>
      <c r="O165" s="13">
        <f t="shared" si="38"/>
        <v>10.35</v>
      </c>
    </row>
    <row r="166" spans="1:15" s="16" customFormat="1">
      <c r="A166" s="24"/>
      <c r="B166" s="25"/>
      <c r="C166" s="2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s="16" customFormat="1">
      <c r="A167" s="24"/>
      <c r="B167" s="25"/>
      <c r="C167" s="2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s="16" customFormat="1">
      <c r="A168" s="24"/>
      <c r="B168" s="25"/>
      <c r="C168" s="25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s="16" customFormat="1" ht="10.5">
      <c r="B169" s="2" t="s">
        <v>55</v>
      </c>
      <c r="C169" s="16" t="s">
        <v>48</v>
      </c>
    </row>
    <row r="170" spans="1:15" s="16" customFormat="1" ht="10.5">
      <c r="B170" s="2" t="s">
        <v>2</v>
      </c>
      <c r="C170" s="16" t="s">
        <v>54</v>
      </c>
    </row>
    <row r="171" spans="1:15" s="16" customFormat="1" ht="10.5">
      <c r="B171" s="2" t="s">
        <v>4</v>
      </c>
      <c r="C171" t="s">
        <v>113</v>
      </c>
    </row>
    <row r="172" spans="1:15" s="16" customFormat="1" ht="40">
      <c r="A172" s="7" t="s">
        <v>5</v>
      </c>
      <c r="B172" s="8" t="s">
        <v>6</v>
      </c>
      <c r="C172" s="7" t="s">
        <v>7</v>
      </c>
      <c r="D172" s="8" t="s">
        <v>8</v>
      </c>
      <c r="E172" s="8"/>
      <c r="F172" s="8"/>
      <c r="G172" s="7" t="s">
        <v>9</v>
      </c>
      <c r="H172" s="8" t="s">
        <v>10</v>
      </c>
      <c r="I172" s="8"/>
      <c r="J172" s="8"/>
      <c r="K172" s="8"/>
      <c r="L172" s="8" t="s">
        <v>11</v>
      </c>
      <c r="M172" s="8"/>
      <c r="N172" s="8"/>
      <c r="O172" s="8"/>
    </row>
    <row r="173" spans="1:15" s="16" customFormat="1">
      <c r="A173" s="7"/>
      <c r="B173" s="8"/>
      <c r="C173" s="7"/>
      <c r="D173" s="7" t="s">
        <v>12</v>
      </c>
      <c r="E173" s="7" t="s">
        <v>13</v>
      </c>
      <c r="F173" s="7" t="s">
        <v>14</v>
      </c>
      <c r="G173" s="7"/>
      <c r="H173" s="7" t="s">
        <v>15</v>
      </c>
      <c r="I173" s="7" t="s">
        <v>16</v>
      </c>
      <c r="J173" s="7" t="s">
        <v>17</v>
      </c>
      <c r="K173" s="7" t="s">
        <v>18</v>
      </c>
      <c r="L173" s="7" t="s">
        <v>19</v>
      </c>
      <c r="M173" s="7" t="s">
        <v>20</v>
      </c>
      <c r="N173" s="7" t="s">
        <v>21</v>
      </c>
      <c r="O173" s="7" t="s">
        <v>22</v>
      </c>
    </row>
    <row r="174" spans="1:15" s="16" customFormat="1">
      <c r="A174" s="6" t="s">
        <v>23</v>
      </c>
      <c r="B174" s="9" t="s">
        <v>24</v>
      </c>
      <c r="C174" s="6" t="s">
        <v>25</v>
      </c>
      <c r="D174" s="6" t="s">
        <v>26</v>
      </c>
      <c r="E174" s="6" t="s">
        <v>27</v>
      </c>
      <c r="F174" s="6" t="s">
        <v>28</v>
      </c>
      <c r="G174" s="6" t="s">
        <v>29</v>
      </c>
      <c r="H174" s="6" t="s">
        <v>30</v>
      </c>
      <c r="I174" s="6" t="s">
        <v>31</v>
      </c>
      <c r="J174" s="6" t="s">
        <v>32</v>
      </c>
      <c r="K174" s="6" t="s">
        <v>33</v>
      </c>
      <c r="L174" s="6" t="s">
        <v>34</v>
      </c>
      <c r="M174" s="6" t="s">
        <v>35</v>
      </c>
      <c r="N174" s="6" t="s">
        <v>36</v>
      </c>
      <c r="O174" s="6" t="s">
        <v>37</v>
      </c>
    </row>
    <row r="175" spans="1:15" s="16" customFormat="1" ht="10.5">
      <c r="A175" s="10"/>
      <c r="B175" s="15" t="s">
        <v>49</v>
      </c>
      <c r="C175" s="63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5"/>
    </row>
    <row r="176" spans="1:15" s="16" customFormat="1" ht="20">
      <c r="A176" s="40">
        <v>3</v>
      </c>
      <c r="B176" s="40" t="s">
        <v>71</v>
      </c>
      <c r="C176" s="58" t="s">
        <v>62</v>
      </c>
      <c r="D176" s="58">
        <v>7.14</v>
      </c>
      <c r="E176" s="58">
        <v>14.97</v>
      </c>
      <c r="F176" s="58">
        <v>15.4</v>
      </c>
      <c r="G176" s="58">
        <v>224.89000000000001</v>
      </c>
      <c r="H176" s="58">
        <v>0.1</v>
      </c>
      <c r="I176" s="58">
        <v>2.2999999999999998</v>
      </c>
      <c r="J176" s="58">
        <v>0.1</v>
      </c>
      <c r="K176" s="58">
        <v>0.2</v>
      </c>
      <c r="L176" s="58">
        <v>31</v>
      </c>
      <c r="M176" s="58">
        <v>1.5</v>
      </c>
      <c r="N176" s="58">
        <v>2.7</v>
      </c>
      <c r="O176" s="58">
        <v>1.7</v>
      </c>
    </row>
    <row r="177" spans="1:16" s="16" customFormat="1" ht="14.25" customHeight="1">
      <c r="A177" s="6">
        <v>686</v>
      </c>
      <c r="B177" s="11" t="s">
        <v>39</v>
      </c>
      <c r="C177" s="18" t="s">
        <v>69</v>
      </c>
      <c r="D177" s="13">
        <v>0.4</v>
      </c>
      <c r="E177" s="13">
        <v>0.1</v>
      </c>
      <c r="F177" s="13">
        <v>4</v>
      </c>
      <c r="G177" s="13">
        <v>18.5</v>
      </c>
      <c r="H177" s="13">
        <v>0.06</v>
      </c>
      <c r="I177" s="13">
        <v>0.2</v>
      </c>
      <c r="J177" s="13">
        <v>2.4</v>
      </c>
      <c r="K177" s="13">
        <v>1.6</v>
      </c>
      <c r="L177" s="13">
        <v>5</v>
      </c>
      <c r="M177" s="13">
        <v>8</v>
      </c>
      <c r="N177" s="13">
        <v>4</v>
      </c>
      <c r="O177" s="13">
        <v>1</v>
      </c>
    </row>
    <row r="178" spans="1:16" s="16" customFormat="1">
      <c r="A178" s="19" t="s">
        <v>67</v>
      </c>
      <c r="B178" s="11"/>
      <c r="C178" s="21"/>
      <c r="D178" s="14">
        <f t="shared" ref="D178:O178" si="39">SUM(D177:D177)</f>
        <v>0.4</v>
      </c>
      <c r="E178" s="14">
        <f t="shared" si="39"/>
        <v>0.1</v>
      </c>
      <c r="F178" s="14">
        <f t="shared" si="39"/>
        <v>4</v>
      </c>
      <c r="G178" s="14">
        <f t="shared" si="39"/>
        <v>18.5</v>
      </c>
      <c r="H178" s="14">
        <f t="shared" si="39"/>
        <v>0.06</v>
      </c>
      <c r="I178" s="14">
        <f t="shared" si="39"/>
        <v>0.2</v>
      </c>
      <c r="J178" s="14">
        <f t="shared" si="39"/>
        <v>2.4</v>
      </c>
      <c r="K178" s="14">
        <f t="shared" si="39"/>
        <v>1.6</v>
      </c>
      <c r="L178" s="14">
        <f t="shared" si="39"/>
        <v>5</v>
      </c>
      <c r="M178" s="14">
        <f t="shared" si="39"/>
        <v>8</v>
      </c>
      <c r="N178" s="14">
        <f t="shared" si="39"/>
        <v>4</v>
      </c>
      <c r="O178" s="14">
        <f t="shared" si="39"/>
        <v>1</v>
      </c>
    </row>
    <row r="179" spans="1:16" s="16" customFormat="1" ht="10.5">
      <c r="A179" s="10"/>
      <c r="B179" s="15" t="s">
        <v>40</v>
      </c>
      <c r="C179" s="66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8"/>
    </row>
    <row r="180" spans="1:16" s="16" customFormat="1">
      <c r="A180" s="19">
        <v>45</v>
      </c>
      <c r="B180" s="40" t="s">
        <v>108</v>
      </c>
      <c r="C180" s="42" t="s">
        <v>96</v>
      </c>
      <c r="D180" s="14">
        <v>1.4</v>
      </c>
      <c r="E180" s="14">
        <v>4.8</v>
      </c>
      <c r="F180" s="14">
        <v>6</v>
      </c>
      <c r="G180" s="13">
        <f t="shared" ref="G180:G186" si="40">SUM(D180*4)+(E180*9)+(F180*4)</f>
        <v>72.8</v>
      </c>
      <c r="H180" s="14">
        <v>0.02</v>
      </c>
      <c r="I180" s="14">
        <v>13.5</v>
      </c>
      <c r="J180" s="14">
        <v>3.3000000000000002E-2</v>
      </c>
      <c r="K180" s="14">
        <v>2.1</v>
      </c>
      <c r="L180" s="14">
        <v>51</v>
      </c>
      <c r="M180" s="14">
        <v>30</v>
      </c>
      <c r="N180" s="14">
        <v>16</v>
      </c>
      <c r="O180" s="14">
        <v>1.2</v>
      </c>
    </row>
    <row r="181" spans="1:16" s="16" customFormat="1" ht="20">
      <c r="A181" s="6">
        <v>132</v>
      </c>
      <c r="B181" s="40" t="s">
        <v>81</v>
      </c>
      <c r="C181" s="18" t="s">
        <v>65</v>
      </c>
      <c r="D181" s="13">
        <v>2.8</v>
      </c>
      <c r="E181" s="13">
        <v>4</v>
      </c>
      <c r="F181" s="13">
        <v>10</v>
      </c>
      <c r="G181" s="13">
        <f t="shared" ref="G181" si="41">SUM(D181*4)+(E181*9)+(F181*4)</f>
        <v>87.2</v>
      </c>
      <c r="H181" s="13">
        <v>0.36</v>
      </c>
      <c r="I181" s="13">
        <v>6</v>
      </c>
      <c r="J181" s="13">
        <v>12.2</v>
      </c>
      <c r="K181" s="13">
        <v>2.2999999999999998</v>
      </c>
      <c r="L181" s="13">
        <v>4.3</v>
      </c>
      <c r="M181" s="13">
        <v>4</v>
      </c>
      <c r="N181" s="13">
        <v>1</v>
      </c>
      <c r="O181" s="13">
        <v>1.2</v>
      </c>
      <c r="P181" s="51"/>
    </row>
    <row r="182" spans="1:16" s="16" customFormat="1" ht="15" customHeight="1">
      <c r="A182" s="6">
        <v>498</v>
      </c>
      <c r="B182" s="40" t="s">
        <v>109</v>
      </c>
      <c r="C182" s="41" t="s">
        <v>100</v>
      </c>
      <c r="D182" s="13">
        <v>15.2</v>
      </c>
      <c r="E182" s="13">
        <v>13.6</v>
      </c>
      <c r="F182" s="13">
        <v>13.5</v>
      </c>
      <c r="G182" s="13">
        <f t="shared" si="40"/>
        <v>237.2</v>
      </c>
      <c r="H182" s="13">
        <v>0.08</v>
      </c>
      <c r="I182" s="13">
        <v>0.2</v>
      </c>
      <c r="J182" s="13">
        <v>0.03</v>
      </c>
      <c r="K182" s="13">
        <v>1.8</v>
      </c>
      <c r="L182" s="13">
        <v>44</v>
      </c>
      <c r="M182" s="13">
        <v>96</v>
      </c>
      <c r="N182" s="13">
        <v>26</v>
      </c>
      <c r="O182" s="13">
        <v>2.2000000000000002</v>
      </c>
    </row>
    <row r="183" spans="1:16" s="16" customFormat="1" ht="15" customHeight="1">
      <c r="A183" s="6">
        <v>511</v>
      </c>
      <c r="B183" s="40" t="s">
        <v>110</v>
      </c>
      <c r="C183" s="41" t="s">
        <v>72</v>
      </c>
      <c r="D183" s="13">
        <v>4.25</v>
      </c>
      <c r="E183" s="13">
        <v>1.5</v>
      </c>
      <c r="F183" s="13">
        <v>35.5</v>
      </c>
      <c r="G183" s="13">
        <f t="shared" si="40"/>
        <v>172.5</v>
      </c>
      <c r="H183" s="13">
        <v>0.14000000000000001</v>
      </c>
      <c r="I183" s="13">
        <v>0</v>
      </c>
      <c r="J183" s="13">
        <v>0</v>
      </c>
      <c r="K183" s="13">
        <v>0.52</v>
      </c>
      <c r="L183" s="13">
        <v>28.1</v>
      </c>
      <c r="M183" s="13">
        <v>8</v>
      </c>
      <c r="N183" s="13">
        <v>75</v>
      </c>
      <c r="O183" s="13">
        <v>1</v>
      </c>
    </row>
    <row r="184" spans="1:16" s="16" customFormat="1" ht="15" customHeight="1">
      <c r="A184" s="6">
        <v>705</v>
      </c>
      <c r="B184" s="40" t="s">
        <v>76</v>
      </c>
      <c r="C184" s="18" t="s">
        <v>57</v>
      </c>
      <c r="D184" s="13">
        <v>0.2</v>
      </c>
      <c r="E184" s="13">
        <v>0</v>
      </c>
      <c r="F184" s="13">
        <v>35.200000000000003</v>
      </c>
      <c r="G184" s="13">
        <f t="shared" si="40"/>
        <v>141.60000000000002</v>
      </c>
      <c r="H184" s="13">
        <v>0.03</v>
      </c>
      <c r="I184" s="13">
        <v>19</v>
      </c>
      <c r="J184" s="13">
        <v>0</v>
      </c>
      <c r="K184" s="13">
        <v>1.2</v>
      </c>
      <c r="L184" s="13">
        <v>18</v>
      </c>
      <c r="M184" s="13">
        <v>13</v>
      </c>
      <c r="N184" s="13">
        <v>10</v>
      </c>
      <c r="O184" s="13">
        <v>3</v>
      </c>
    </row>
    <row r="185" spans="1:16" s="16" customFormat="1" ht="19.899999999999999" customHeight="1">
      <c r="A185" s="6"/>
      <c r="B185" s="11" t="s">
        <v>42</v>
      </c>
      <c r="C185" s="18" t="s">
        <v>58</v>
      </c>
      <c r="D185" s="13">
        <v>7.8</v>
      </c>
      <c r="E185" s="13">
        <v>1.8</v>
      </c>
      <c r="F185" s="13">
        <v>24</v>
      </c>
      <c r="G185" s="13">
        <f t="shared" si="40"/>
        <v>143.4</v>
      </c>
      <c r="H185" s="13">
        <v>0.06</v>
      </c>
      <c r="I185" s="13">
        <v>0.01</v>
      </c>
      <c r="J185" s="13">
        <v>0.32</v>
      </c>
      <c r="K185" s="13">
        <v>1.3</v>
      </c>
      <c r="L185" s="13">
        <v>21</v>
      </c>
      <c r="M185" s="13">
        <v>9.8000000000000007</v>
      </c>
      <c r="N185" s="13">
        <v>28</v>
      </c>
      <c r="O185" s="13">
        <v>2</v>
      </c>
    </row>
    <row r="186" spans="1:16" s="16" customFormat="1">
      <c r="A186" s="19"/>
      <c r="B186" s="11" t="s">
        <v>51</v>
      </c>
      <c r="C186" s="21" t="s">
        <v>72</v>
      </c>
      <c r="D186" s="14">
        <v>0.63</v>
      </c>
      <c r="E186" s="14">
        <v>6</v>
      </c>
      <c r="F186" s="14">
        <v>14.7</v>
      </c>
      <c r="G186" s="13">
        <f t="shared" si="40"/>
        <v>115.32</v>
      </c>
      <c r="H186" s="14">
        <v>1.7</v>
      </c>
      <c r="I186" s="14">
        <v>10</v>
      </c>
      <c r="J186" s="14">
        <v>0</v>
      </c>
      <c r="K186" s="14">
        <v>1.3</v>
      </c>
      <c r="L186" s="14">
        <v>18</v>
      </c>
      <c r="M186" s="14">
        <v>13</v>
      </c>
      <c r="N186" s="14">
        <v>10</v>
      </c>
      <c r="O186" s="14">
        <v>3</v>
      </c>
    </row>
    <row r="187" spans="1:16" s="16" customFormat="1">
      <c r="A187" s="6" t="s">
        <v>67</v>
      </c>
      <c r="B187" s="11"/>
      <c r="C187" s="18"/>
      <c r="D187" s="13">
        <f t="shared" ref="D187:O187" si="42">D178+D186</f>
        <v>1.03</v>
      </c>
      <c r="E187" s="13">
        <f t="shared" si="42"/>
        <v>6.1</v>
      </c>
      <c r="F187" s="13">
        <f t="shared" si="42"/>
        <v>18.7</v>
      </c>
      <c r="G187" s="13">
        <f t="shared" si="42"/>
        <v>133.82</v>
      </c>
      <c r="H187" s="13">
        <f t="shared" si="42"/>
        <v>1.76</v>
      </c>
      <c r="I187" s="13">
        <f t="shared" si="42"/>
        <v>10.199999999999999</v>
      </c>
      <c r="J187" s="13">
        <f t="shared" si="42"/>
        <v>2.4</v>
      </c>
      <c r="K187" s="13">
        <f t="shared" si="42"/>
        <v>2.9000000000000004</v>
      </c>
      <c r="L187" s="13">
        <f t="shared" si="42"/>
        <v>23</v>
      </c>
      <c r="M187" s="13">
        <f t="shared" si="42"/>
        <v>21</v>
      </c>
      <c r="N187" s="13">
        <f t="shared" si="42"/>
        <v>14</v>
      </c>
      <c r="O187" s="13">
        <f t="shared" si="42"/>
        <v>4</v>
      </c>
    </row>
    <row r="188" spans="1:16" s="16" customFormat="1">
      <c r="C188" s="17"/>
    </row>
    <row r="189" spans="1:16" s="16" customFormat="1">
      <c r="C189" s="17"/>
    </row>
    <row r="190" spans="1:16" s="16" customFormat="1">
      <c r="C190" s="17"/>
    </row>
    <row r="191" spans="1:16" s="16" customFormat="1" ht="10.5">
      <c r="B191" s="2" t="s">
        <v>0</v>
      </c>
      <c r="C191" s="16" t="s">
        <v>52</v>
      </c>
    </row>
    <row r="192" spans="1:16" s="16" customFormat="1" ht="10.5">
      <c r="B192" s="2" t="s">
        <v>2</v>
      </c>
      <c r="C192" s="16" t="s">
        <v>54</v>
      </c>
    </row>
    <row r="193" spans="1:15" s="16" customFormat="1" ht="10.5">
      <c r="B193" s="2" t="s">
        <v>4</v>
      </c>
      <c r="C193" s="4" t="s">
        <v>113</v>
      </c>
    </row>
    <row r="194" spans="1:15" s="16" customFormat="1" ht="40">
      <c r="A194" s="7" t="s">
        <v>5</v>
      </c>
      <c r="B194" s="8" t="s">
        <v>6</v>
      </c>
      <c r="C194" s="7" t="s">
        <v>7</v>
      </c>
      <c r="D194" s="8" t="s">
        <v>8</v>
      </c>
      <c r="E194" s="8"/>
      <c r="F194" s="8"/>
      <c r="G194" s="7" t="s">
        <v>9</v>
      </c>
      <c r="H194" s="8" t="s">
        <v>10</v>
      </c>
      <c r="I194" s="8"/>
      <c r="J194" s="8"/>
      <c r="K194" s="8"/>
      <c r="L194" s="8" t="s">
        <v>11</v>
      </c>
      <c r="M194" s="8"/>
      <c r="N194" s="8"/>
      <c r="O194" s="8"/>
    </row>
    <row r="195" spans="1:15" s="16" customFormat="1">
      <c r="B195" s="8"/>
      <c r="C195" s="7"/>
      <c r="D195" s="7" t="s">
        <v>12</v>
      </c>
      <c r="E195" s="7" t="s">
        <v>13</v>
      </c>
      <c r="F195" s="7" t="s">
        <v>14</v>
      </c>
      <c r="G195" s="7"/>
      <c r="H195" s="7" t="s">
        <v>15</v>
      </c>
      <c r="I195" s="7" t="s">
        <v>16</v>
      </c>
      <c r="J195" s="7" t="s">
        <v>17</v>
      </c>
      <c r="K195" s="7" t="s">
        <v>18</v>
      </c>
      <c r="L195" s="7" t="s">
        <v>19</v>
      </c>
      <c r="M195" s="7" t="s">
        <v>20</v>
      </c>
      <c r="N195" s="7" t="s">
        <v>21</v>
      </c>
      <c r="O195" s="7" t="s">
        <v>22</v>
      </c>
    </row>
    <row r="196" spans="1:15" s="16" customFormat="1">
      <c r="A196" s="6" t="s">
        <v>23</v>
      </c>
      <c r="B196" s="9" t="s">
        <v>24</v>
      </c>
      <c r="C196" s="6" t="s">
        <v>25</v>
      </c>
      <c r="D196" s="6" t="s">
        <v>26</v>
      </c>
      <c r="E196" s="6" t="s">
        <v>27</v>
      </c>
      <c r="F196" s="6" t="s">
        <v>28</v>
      </c>
      <c r="G196" s="6" t="s">
        <v>29</v>
      </c>
      <c r="H196" s="6" t="s">
        <v>30</v>
      </c>
      <c r="I196" s="6" t="s">
        <v>31</v>
      </c>
      <c r="J196" s="6" t="s">
        <v>32</v>
      </c>
      <c r="K196" s="6" t="s">
        <v>33</v>
      </c>
      <c r="L196" s="6" t="s">
        <v>34</v>
      </c>
      <c r="M196" s="6" t="s">
        <v>35</v>
      </c>
      <c r="N196" s="6" t="s">
        <v>36</v>
      </c>
      <c r="O196" s="6" t="s">
        <v>37</v>
      </c>
    </row>
    <row r="197" spans="1:15" s="16" customFormat="1" ht="10.5">
      <c r="B197" s="15" t="s">
        <v>49</v>
      </c>
      <c r="C197" s="63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5"/>
    </row>
    <row r="198" spans="1:15" s="16" customFormat="1" ht="20">
      <c r="A198" s="6">
        <v>311</v>
      </c>
      <c r="B198" s="40" t="s">
        <v>98</v>
      </c>
      <c r="C198" s="41" t="s">
        <v>84</v>
      </c>
      <c r="D198" s="13">
        <v>4.5</v>
      </c>
      <c r="E198" s="13">
        <v>5.58</v>
      </c>
      <c r="F198" s="13">
        <v>28.8</v>
      </c>
      <c r="G198" s="13">
        <f t="shared" ref="G198:G200" si="43">SUM(D198*4)+(E198*9)+(F198*4)</f>
        <v>183.42000000000002</v>
      </c>
      <c r="H198" s="13">
        <v>0.21</v>
      </c>
      <c r="I198" s="13">
        <v>1.9</v>
      </c>
      <c r="J198" s="13">
        <v>5.3</v>
      </c>
      <c r="K198" s="13">
        <v>1.1000000000000001</v>
      </c>
      <c r="L198" s="13">
        <v>21</v>
      </c>
      <c r="M198" s="13">
        <v>1.3</v>
      </c>
      <c r="N198" s="13">
        <v>2.2999999999999998</v>
      </c>
      <c r="O198" s="13">
        <v>1</v>
      </c>
    </row>
    <row r="199" spans="1:15" s="16" customFormat="1">
      <c r="A199" s="6"/>
      <c r="B199" s="11" t="s">
        <v>60</v>
      </c>
      <c r="C199" s="18" t="s">
        <v>47</v>
      </c>
      <c r="D199" s="13">
        <v>2.25</v>
      </c>
      <c r="E199" s="13">
        <v>0.87</v>
      </c>
      <c r="F199" s="13">
        <v>15.27</v>
      </c>
      <c r="G199" s="13">
        <f t="shared" si="43"/>
        <v>77.91</v>
      </c>
      <c r="H199" s="13">
        <v>0.01</v>
      </c>
      <c r="I199" s="13">
        <v>0.23</v>
      </c>
      <c r="J199" s="13">
        <v>29.5</v>
      </c>
      <c r="K199" s="13">
        <v>0.7</v>
      </c>
      <c r="L199" s="13">
        <v>19</v>
      </c>
      <c r="M199" s="13">
        <v>3</v>
      </c>
      <c r="N199" s="13">
        <v>5</v>
      </c>
      <c r="O199" s="13">
        <v>0.6</v>
      </c>
    </row>
    <row r="200" spans="1:15" s="16" customFormat="1" ht="14.25" customHeight="1">
      <c r="A200" s="6">
        <v>685</v>
      </c>
      <c r="B200" s="11" t="s">
        <v>44</v>
      </c>
      <c r="C200" s="18" t="s">
        <v>57</v>
      </c>
      <c r="D200" s="13">
        <v>0.4</v>
      </c>
      <c r="E200" s="13">
        <v>0</v>
      </c>
      <c r="F200" s="13">
        <v>14.2</v>
      </c>
      <c r="G200" s="13">
        <f t="shared" si="43"/>
        <v>58.4</v>
      </c>
      <c r="H200" s="13">
        <v>0.06</v>
      </c>
      <c r="I200" s="13">
        <v>1</v>
      </c>
      <c r="J200" s="13">
        <v>3</v>
      </c>
      <c r="K200" s="13">
        <v>1.6</v>
      </c>
      <c r="L200" s="13">
        <v>5</v>
      </c>
      <c r="M200" s="13">
        <v>8</v>
      </c>
      <c r="N200" s="13">
        <v>4</v>
      </c>
      <c r="O200" s="13">
        <v>1</v>
      </c>
    </row>
    <row r="201" spans="1:15" s="16" customFormat="1">
      <c r="A201" s="33" t="s">
        <v>67</v>
      </c>
      <c r="B201" s="35"/>
      <c r="C201" s="21"/>
      <c r="D201" s="14">
        <f t="shared" ref="D201:O201" si="44">SUM(D199:D200)</f>
        <v>2.65</v>
      </c>
      <c r="E201" s="14">
        <f t="shared" si="44"/>
        <v>0.87</v>
      </c>
      <c r="F201" s="14">
        <f t="shared" si="44"/>
        <v>29.47</v>
      </c>
      <c r="G201" s="14">
        <f t="shared" si="44"/>
        <v>136.31</v>
      </c>
      <c r="H201" s="14">
        <f t="shared" si="44"/>
        <v>6.9999999999999993E-2</v>
      </c>
      <c r="I201" s="14">
        <f t="shared" si="44"/>
        <v>1.23</v>
      </c>
      <c r="J201" s="14">
        <f t="shared" si="44"/>
        <v>32.5</v>
      </c>
      <c r="K201" s="14">
        <f t="shared" si="44"/>
        <v>2.2999999999999998</v>
      </c>
      <c r="L201" s="14">
        <f t="shared" si="44"/>
        <v>24</v>
      </c>
      <c r="M201" s="14">
        <f t="shared" si="44"/>
        <v>11</v>
      </c>
      <c r="N201" s="14">
        <f t="shared" si="44"/>
        <v>9</v>
      </c>
      <c r="O201" s="14">
        <f t="shared" si="44"/>
        <v>1.6</v>
      </c>
    </row>
    <row r="202" spans="1:15" s="16" customFormat="1" ht="8.25" customHeight="1">
      <c r="A202" s="6"/>
      <c r="B202" s="37" t="s">
        <v>40</v>
      </c>
      <c r="C202" s="66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8"/>
    </row>
    <row r="203" spans="1:15" s="16" customFormat="1" ht="23.25" customHeight="1">
      <c r="A203" s="19"/>
      <c r="B203" s="61" t="s">
        <v>111</v>
      </c>
      <c r="C203" s="42" t="s">
        <v>37</v>
      </c>
      <c r="D203" s="14">
        <v>0.36</v>
      </c>
      <c r="E203" s="14">
        <v>0.06</v>
      </c>
      <c r="F203" s="14">
        <v>1.86</v>
      </c>
      <c r="G203" s="13">
        <f t="shared" ref="G203:G209" si="45">SUM(D203*4)+(E203*9)+(F203*4)</f>
        <v>9.42</v>
      </c>
      <c r="H203" s="14">
        <v>2E-3</v>
      </c>
      <c r="I203" s="14">
        <v>4.8</v>
      </c>
      <c r="J203" s="14">
        <v>0.02</v>
      </c>
      <c r="K203" s="14">
        <v>0.03</v>
      </c>
      <c r="L203" s="14">
        <v>42</v>
      </c>
      <c r="M203" s="14">
        <v>41</v>
      </c>
      <c r="N203" s="14">
        <v>13</v>
      </c>
      <c r="O203" s="14">
        <v>0.36</v>
      </c>
    </row>
    <row r="204" spans="1:15" s="16" customFormat="1">
      <c r="A204" s="6">
        <v>147</v>
      </c>
      <c r="B204" s="40" t="s">
        <v>97</v>
      </c>
      <c r="C204" s="18" t="s">
        <v>57</v>
      </c>
      <c r="D204" s="13">
        <v>1.1000000000000001</v>
      </c>
      <c r="E204" s="13">
        <v>1.1000000000000001</v>
      </c>
      <c r="F204" s="13">
        <v>8.6999999999999993</v>
      </c>
      <c r="G204" s="13">
        <f t="shared" si="45"/>
        <v>49.099999999999994</v>
      </c>
      <c r="H204" s="13">
        <v>1.3</v>
      </c>
      <c r="I204" s="13">
        <v>0.9</v>
      </c>
      <c r="J204" s="13">
        <v>13</v>
      </c>
      <c r="K204" s="13">
        <v>6.9</v>
      </c>
      <c r="L204" s="13">
        <v>0.9</v>
      </c>
      <c r="M204" s="13">
        <v>3.4</v>
      </c>
      <c r="N204" s="13">
        <v>1.8</v>
      </c>
      <c r="O204" s="13">
        <v>1.3</v>
      </c>
    </row>
    <row r="205" spans="1:15" s="16" customFormat="1">
      <c r="A205" s="6">
        <v>450</v>
      </c>
      <c r="B205" s="40" t="s">
        <v>112</v>
      </c>
      <c r="C205" s="41" t="s">
        <v>100</v>
      </c>
      <c r="D205" s="13">
        <v>21.7</v>
      </c>
      <c r="E205" s="13">
        <v>17</v>
      </c>
      <c r="F205" s="13">
        <v>1.5</v>
      </c>
      <c r="G205" s="13">
        <f t="shared" si="45"/>
        <v>245.8</v>
      </c>
      <c r="H205" s="13">
        <v>7.0000000000000007E-2</v>
      </c>
      <c r="I205" s="13">
        <v>1.88</v>
      </c>
      <c r="J205" s="13">
        <v>0</v>
      </c>
      <c r="K205" s="13">
        <v>0.79</v>
      </c>
      <c r="L205" s="13">
        <v>25.03</v>
      </c>
      <c r="M205" s="13">
        <v>10</v>
      </c>
      <c r="N205" s="13">
        <v>27.38</v>
      </c>
      <c r="O205" s="13">
        <v>3.43</v>
      </c>
    </row>
    <row r="206" spans="1:15" s="16" customFormat="1" ht="14.25" customHeight="1">
      <c r="A206" s="6">
        <v>520</v>
      </c>
      <c r="B206" s="44" t="s">
        <v>64</v>
      </c>
      <c r="C206" s="18" t="s">
        <v>72</v>
      </c>
      <c r="D206" s="13">
        <v>1.75</v>
      </c>
      <c r="E206" s="13">
        <v>0.33</v>
      </c>
      <c r="F206" s="13">
        <v>12.08</v>
      </c>
      <c r="G206" s="13">
        <f t="shared" si="45"/>
        <v>58.29</v>
      </c>
      <c r="H206" s="13">
        <v>0.08</v>
      </c>
      <c r="I206" s="13">
        <v>0</v>
      </c>
      <c r="J206" s="13">
        <v>21</v>
      </c>
      <c r="K206" s="13">
        <v>1</v>
      </c>
      <c r="L206" s="13">
        <v>2</v>
      </c>
      <c r="M206" s="13">
        <v>51</v>
      </c>
      <c r="N206" s="13">
        <v>16</v>
      </c>
      <c r="O206" s="13">
        <v>0</v>
      </c>
    </row>
    <row r="207" spans="1:15" s="16" customFormat="1" ht="15" customHeight="1">
      <c r="A207" s="6">
        <v>631</v>
      </c>
      <c r="B207" s="11" t="s">
        <v>93</v>
      </c>
      <c r="C207" s="18" t="s">
        <v>57</v>
      </c>
      <c r="D207" s="13">
        <v>0.1</v>
      </c>
      <c r="E207" s="13">
        <v>0</v>
      </c>
      <c r="F207" s="13">
        <v>17.899999999999999</v>
      </c>
      <c r="G207" s="13">
        <f t="shared" si="45"/>
        <v>72</v>
      </c>
      <c r="H207" s="13">
        <v>3.2</v>
      </c>
      <c r="I207" s="13">
        <v>0.3</v>
      </c>
      <c r="J207" s="13">
        <v>1.6</v>
      </c>
      <c r="K207" s="13">
        <v>3.6</v>
      </c>
      <c r="L207" s="13">
        <v>8</v>
      </c>
      <c r="M207" s="13">
        <v>2.1</v>
      </c>
      <c r="N207" s="13">
        <v>1</v>
      </c>
      <c r="O207" s="13">
        <v>0.35</v>
      </c>
    </row>
    <row r="208" spans="1:15" s="16" customFormat="1">
      <c r="A208" s="6"/>
      <c r="B208" s="40" t="s">
        <v>42</v>
      </c>
      <c r="C208" s="18" t="s">
        <v>58</v>
      </c>
      <c r="D208" s="13">
        <v>7.8</v>
      </c>
      <c r="E208" s="13">
        <v>1.8</v>
      </c>
      <c r="F208" s="13">
        <v>24</v>
      </c>
      <c r="G208" s="13">
        <f t="shared" si="45"/>
        <v>143.4</v>
      </c>
      <c r="H208" s="13">
        <v>0.06</v>
      </c>
      <c r="I208" s="13">
        <v>0.01</v>
      </c>
      <c r="J208" s="13">
        <v>0.32</v>
      </c>
      <c r="K208" s="13">
        <v>1.3</v>
      </c>
      <c r="L208" s="13">
        <v>21</v>
      </c>
      <c r="M208" s="13">
        <v>95</v>
      </c>
      <c r="N208" s="13">
        <v>28</v>
      </c>
      <c r="O208" s="13">
        <v>2</v>
      </c>
    </row>
    <row r="209" spans="1:15" s="16" customFormat="1" ht="15.75" customHeight="1">
      <c r="A209" s="6"/>
      <c r="B209" s="11" t="s">
        <v>68</v>
      </c>
      <c r="C209" s="18" t="s">
        <v>47</v>
      </c>
      <c r="D209" s="13">
        <v>24.2</v>
      </c>
      <c r="E209" s="13">
        <v>20.5</v>
      </c>
      <c r="F209" s="13">
        <v>38.450000000000003</v>
      </c>
      <c r="G209" s="13">
        <f t="shared" si="45"/>
        <v>435.1</v>
      </c>
      <c r="H209" s="13">
        <v>15</v>
      </c>
      <c r="I209" s="13">
        <v>90</v>
      </c>
      <c r="J209" s="13">
        <v>0.06</v>
      </c>
      <c r="K209" s="13">
        <v>0</v>
      </c>
      <c r="L209" s="13">
        <v>0</v>
      </c>
      <c r="M209" s="13">
        <v>1.6</v>
      </c>
      <c r="N209" s="13">
        <v>5</v>
      </c>
      <c r="O209" s="13">
        <v>0</v>
      </c>
    </row>
    <row r="210" spans="1:15" s="16" customFormat="1">
      <c r="A210" s="6" t="s">
        <v>67</v>
      </c>
      <c r="B210" s="20"/>
      <c r="C210" s="21"/>
      <c r="D210" s="14">
        <f>SUM(D203:D209)</f>
        <v>57.010000000000005</v>
      </c>
      <c r="E210" s="14">
        <f>SUM(E203:E209)</f>
        <v>40.79</v>
      </c>
      <c r="F210" s="14">
        <f>SUM(F203:F209)</f>
        <v>104.49</v>
      </c>
      <c r="G210" s="14">
        <f>SUM(G203:G209)</f>
        <v>1013.11</v>
      </c>
      <c r="H210" s="14">
        <f t="shared" ref="H210:O210" si="46">SUM(H203:H209)</f>
        <v>19.712</v>
      </c>
      <c r="I210" s="14">
        <f t="shared" si="46"/>
        <v>97.89</v>
      </c>
      <c r="J210" s="14">
        <f t="shared" si="46"/>
        <v>36</v>
      </c>
      <c r="K210" s="14">
        <f t="shared" si="46"/>
        <v>13.620000000000001</v>
      </c>
      <c r="L210" s="14">
        <f t="shared" si="46"/>
        <v>98.93</v>
      </c>
      <c r="M210" s="14">
        <f t="shared" si="46"/>
        <v>204.1</v>
      </c>
      <c r="N210" s="14">
        <f t="shared" si="46"/>
        <v>92.18</v>
      </c>
      <c r="O210" s="14">
        <f t="shared" si="46"/>
        <v>7.4399999999999995</v>
      </c>
    </row>
    <row r="211" spans="1:15" s="16" customFormat="1">
      <c r="A211" s="6" t="s">
        <v>67</v>
      </c>
      <c r="B211" s="6"/>
      <c r="C211" s="6"/>
      <c r="D211" s="6">
        <f>D201+D210</f>
        <v>59.660000000000004</v>
      </c>
      <c r="E211" s="6">
        <f t="shared" ref="E211:F211" si="47">E201+E210</f>
        <v>41.66</v>
      </c>
      <c r="F211" s="6">
        <f t="shared" si="47"/>
        <v>133.95999999999998</v>
      </c>
      <c r="G211" s="13">
        <f>G201+G210</f>
        <v>1149.42</v>
      </c>
      <c r="H211" s="13">
        <f t="shared" ref="H211:O211" si="48">H201+H210</f>
        <v>19.782</v>
      </c>
      <c r="I211" s="13">
        <f t="shared" si="48"/>
        <v>99.12</v>
      </c>
      <c r="J211" s="13">
        <f t="shared" si="48"/>
        <v>68.5</v>
      </c>
      <c r="K211" s="13">
        <f t="shared" si="48"/>
        <v>15.920000000000002</v>
      </c>
      <c r="L211" s="13">
        <f t="shared" si="48"/>
        <v>122.93</v>
      </c>
      <c r="M211" s="13">
        <f t="shared" si="48"/>
        <v>215.1</v>
      </c>
      <c r="N211" s="13">
        <f t="shared" si="48"/>
        <v>101.18</v>
      </c>
      <c r="O211" s="13">
        <f t="shared" si="48"/>
        <v>9.0399999999999991</v>
      </c>
    </row>
    <row r="212" spans="1:15" s="16" customFormat="1">
      <c r="C212" s="17"/>
    </row>
    <row r="213" spans="1:15" s="16" customFormat="1">
      <c r="C213" s="17"/>
    </row>
    <row r="214" spans="1:15" s="16" customFormat="1">
      <c r="C214" s="17"/>
    </row>
    <row r="215" spans="1:15" s="16" customFormat="1" ht="10.5">
      <c r="B215" s="2" t="s">
        <v>55</v>
      </c>
      <c r="C215" s="16" t="s">
        <v>53</v>
      </c>
    </row>
    <row r="216" spans="1:15" s="16" customFormat="1" ht="10.5">
      <c r="B216" s="2" t="s">
        <v>2</v>
      </c>
      <c r="C216" s="16" t="s">
        <v>54</v>
      </c>
    </row>
    <row r="217" spans="1:15" s="16" customFormat="1" ht="10.5">
      <c r="B217" s="2" t="s">
        <v>4</v>
      </c>
      <c r="C217" t="s">
        <v>113</v>
      </c>
    </row>
    <row r="218" spans="1:15" s="16" customFormat="1" ht="40">
      <c r="A218" s="7" t="s">
        <v>5</v>
      </c>
      <c r="B218" s="8" t="s">
        <v>6</v>
      </c>
      <c r="C218" s="7" t="s">
        <v>7</v>
      </c>
      <c r="D218" s="8" t="s">
        <v>8</v>
      </c>
      <c r="E218" s="8"/>
      <c r="F218" s="8"/>
      <c r="G218" s="7" t="s">
        <v>9</v>
      </c>
      <c r="H218" s="8" t="s">
        <v>10</v>
      </c>
      <c r="I218" s="8"/>
      <c r="J218" s="8"/>
      <c r="K218" s="8"/>
      <c r="L218" s="8" t="s">
        <v>11</v>
      </c>
      <c r="M218" s="8"/>
      <c r="N218" s="8"/>
      <c r="O218" s="8"/>
    </row>
    <row r="219" spans="1:15" s="16" customFormat="1">
      <c r="A219" s="7"/>
      <c r="B219" s="8"/>
      <c r="C219" s="7"/>
      <c r="D219" s="7" t="s">
        <v>12</v>
      </c>
      <c r="E219" s="7" t="s">
        <v>13</v>
      </c>
      <c r="F219" s="7" t="s">
        <v>14</v>
      </c>
      <c r="G219" s="7"/>
      <c r="H219" s="7" t="s">
        <v>15</v>
      </c>
      <c r="I219" s="7" t="s">
        <v>16</v>
      </c>
      <c r="J219" s="7" t="s">
        <v>17</v>
      </c>
      <c r="K219" s="7" t="s">
        <v>18</v>
      </c>
      <c r="L219" s="7" t="s">
        <v>19</v>
      </c>
      <c r="M219" s="7" t="s">
        <v>20</v>
      </c>
      <c r="N219" s="7" t="s">
        <v>21</v>
      </c>
      <c r="O219" s="7" t="s">
        <v>22</v>
      </c>
    </row>
    <row r="220" spans="1:15" s="16" customFormat="1">
      <c r="A220" s="6" t="s">
        <v>23</v>
      </c>
      <c r="B220" s="9" t="s">
        <v>24</v>
      </c>
      <c r="C220" s="6" t="s">
        <v>25</v>
      </c>
      <c r="D220" s="6" t="s">
        <v>26</v>
      </c>
      <c r="E220" s="6" t="s">
        <v>27</v>
      </c>
      <c r="F220" s="6" t="s">
        <v>28</v>
      </c>
      <c r="G220" s="6" t="s">
        <v>29</v>
      </c>
      <c r="H220" s="6" t="s">
        <v>30</v>
      </c>
      <c r="I220" s="6" t="s">
        <v>31</v>
      </c>
      <c r="J220" s="6" t="s">
        <v>32</v>
      </c>
      <c r="K220" s="6" t="s">
        <v>33</v>
      </c>
      <c r="L220" s="6" t="s">
        <v>34</v>
      </c>
      <c r="M220" s="6" t="s">
        <v>35</v>
      </c>
      <c r="N220" s="6" t="s">
        <v>36</v>
      </c>
      <c r="O220" s="6" t="s">
        <v>37</v>
      </c>
    </row>
    <row r="221" spans="1:15" s="16" customFormat="1" ht="10.5">
      <c r="A221" s="10"/>
      <c r="B221" s="15" t="s">
        <v>49</v>
      </c>
      <c r="C221" s="63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5"/>
    </row>
    <row r="222" spans="1:15" s="16" customFormat="1" ht="20">
      <c r="A222" s="6">
        <v>311</v>
      </c>
      <c r="B222" s="40" t="s">
        <v>95</v>
      </c>
      <c r="C222" s="41" t="s">
        <v>84</v>
      </c>
      <c r="D222" s="13">
        <v>9.4</v>
      </c>
      <c r="E222" s="13">
        <v>2.2000000000000002</v>
      </c>
      <c r="F222" s="13">
        <v>52.2</v>
      </c>
      <c r="G222" s="13">
        <f t="shared" ref="G222" si="49">SUM(D222*4)+(E222*9)+(F222*4)</f>
        <v>266.20000000000005</v>
      </c>
      <c r="H222" s="13">
        <v>0.5</v>
      </c>
      <c r="I222" s="13">
        <v>28</v>
      </c>
      <c r="J222" s="13">
        <v>18</v>
      </c>
      <c r="K222" s="13">
        <v>3.9</v>
      </c>
      <c r="L222" s="13">
        <v>9.6999999999999993</v>
      </c>
      <c r="M222" s="13">
        <v>1.52</v>
      </c>
      <c r="N222" s="13">
        <v>26</v>
      </c>
      <c r="O222" s="13">
        <v>1</v>
      </c>
    </row>
    <row r="223" spans="1:15" s="16" customFormat="1">
      <c r="A223" s="6"/>
      <c r="B223" s="11" t="s">
        <v>60</v>
      </c>
      <c r="C223" s="18" t="s">
        <v>47</v>
      </c>
      <c r="D223" s="13">
        <v>2.25</v>
      </c>
      <c r="E223" s="13">
        <v>0.87</v>
      </c>
      <c r="F223" s="13">
        <v>15.27</v>
      </c>
      <c r="G223" s="13">
        <v>77.91</v>
      </c>
      <c r="H223" s="13">
        <v>0.01</v>
      </c>
      <c r="I223" s="13">
        <v>0.23</v>
      </c>
      <c r="J223" s="13">
        <v>29.5</v>
      </c>
      <c r="K223" s="13">
        <v>0.7</v>
      </c>
      <c r="L223" s="13">
        <v>19</v>
      </c>
      <c r="M223" s="13">
        <v>3</v>
      </c>
      <c r="N223" s="13">
        <v>5</v>
      </c>
      <c r="O223" s="13">
        <v>0.6</v>
      </c>
    </row>
    <row r="224" spans="1:15" s="16" customFormat="1" ht="20.25" customHeight="1">
      <c r="A224" s="6">
        <v>686</v>
      </c>
      <c r="B224" s="11" t="s">
        <v>39</v>
      </c>
      <c r="C224" s="18" t="s">
        <v>69</v>
      </c>
      <c r="D224" s="13">
        <v>0.4</v>
      </c>
      <c r="E224" s="13">
        <v>0</v>
      </c>
      <c r="F224" s="13">
        <v>4</v>
      </c>
      <c r="G224" s="13">
        <f t="shared" ref="G224" si="50">SUM(D224*4)+(E224*9)+(F224*4)</f>
        <v>17.600000000000001</v>
      </c>
      <c r="H224" s="13">
        <v>0.06</v>
      </c>
      <c r="I224" s="13">
        <v>0.2</v>
      </c>
      <c r="J224" s="13">
        <v>2.4</v>
      </c>
      <c r="K224" s="13">
        <v>1.6</v>
      </c>
      <c r="L224" s="13">
        <v>5</v>
      </c>
      <c r="M224" s="13">
        <v>8</v>
      </c>
      <c r="N224" s="13">
        <v>4</v>
      </c>
      <c r="O224" s="13">
        <v>1</v>
      </c>
    </row>
    <row r="225" spans="1:15" s="16" customFormat="1" ht="14.25" customHeight="1">
      <c r="A225" s="36" t="s">
        <v>67</v>
      </c>
      <c r="B225" s="34"/>
      <c r="C225" s="21"/>
      <c r="D225" s="14">
        <f t="shared" ref="D225:O225" si="51">SUM(D222:D224)</f>
        <v>12.05</v>
      </c>
      <c r="E225" s="14">
        <f t="shared" si="51"/>
        <v>3.0700000000000003</v>
      </c>
      <c r="F225" s="14">
        <f t="shared" si="51"/>
        <v>71.47</v>
      </c>
      <c r="G225" s="14">
        <f t="shared" si="51"/>
        <v>361.71000000000004</v>
      </c>
      <c r="H225" s="14">
        <f t="shared" si="51"/>
        <v>0.57000000000000006</v>
      </c>
      <c r="I225" s="14">
        <f t="shared" si="51"/>
        <v>28.43</v>
      </c>
      <c r="J225" s="14">
        <f t="shared" si="51"/>
        <v>49.9</v>
      </c>
      <c r="K225" s="14">
        <f t="shared" si="51"/>
        <v>6.1999999999999993</v>
      </c>
      <c r="L225" s="14">
        <f t="shared" si="51"/>
        <v>33.700000000000003</v>
      </c>
      <c r="M225" s="14">
        <f t="shared" si="51"/>
        <v>12.52</v>
      </c>
      <c r="N225" s="14">
        <f t="shared" si="51"/>
        <v>35</v>
      </c>
      <c r="O225" s="14">
        <f t="shared" si="51"/>
        <v>2.6</v>
      </c>
    </row>
    <row r="226" spans="1:15" s="16" customFormat="1" ht="10.5">
      <c r="A226" s="10"/>
      <c r="B226" s="15" t="s">
        <v>40</v>
      </c>
      <c r="C226" s="66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8"/>
    </row>
    <row r="227" spans="1:15" s="16" customFormat="1" ht="20">
      <c r="A227" s="19">
        <v>110</v>
      </c>
      <c r="B227" s="40" t="s">
        <v>73</v>
      </c>
      <c r="C227" s="21" t="s">
        <v>65</v>
      </c>
      <c r="D227" s="14">
        <v>3</v>
      </c>
      <c r="E227" s="14">
        <v>3.6</v>
      </c>
      <c r="F227" s="14">
        <v>6.6</v>
      </c>
      <c r="G227" s="13">
        <f t="shared" ref="G227:G230" si="52">SUM(D227*4)+(E227*9)+(F227*4)</f>
        <v>70.8</v>
      </c>
      <c r="H227" s="14">
        <v>0.1</v>
      </c>
      <c r="I227" s="14">
        <v>6.1</v>
      </c>
      <c r="J227" s="14">
        <v>26</v>
      </c>
      <c r="K227" s="14">
        <v>2.6</v>
      </c>
      <c r="L227" s="14">
        <v>3</v>
      </c>
      <c r="M227" s="14">
        <v>5.9</v>
      </c>
      <c r="N227" s="14">
        <v>6</v>
      </c>
      <c r="O227" s="14">
        <v>12</v>
      </c>
    </row>
    <row r="228" spans="1:15" s="16" customFormat="1">
      <c r="A228" s="6">
        <v>390</v>
      </c>
      <c r="B228" s="11" t="s">
        <v>99</v>
      </c>
      <c r="C228" s="41" t="s">
        <v>100</v>
      </c>
      <c r="D228" s="13">
        <v>38</v>
      </c>
      <c r="E228" s="13">
        <v>5.8</v>
      </c>
      <c r="F228" s="13">
        <v>9.3000000000000007</v>
      </c>
      <c r="G228" s="13">
        <f t="shared" si="52"/>
        <v>241.39999999999998</v>
      </c>
      <c r="H228" s="13">
        <v>12</v>
      </c>
      <c r="I228" s="13">
        <v>1.7</v>
      </c>
      <c r="J228" s="13">
        <v>3.8</v>
      </c>
      <c r="K228" s="13">
        <v>9.1</v>
      </c>
      <c r="L228" s="13">
        <v>2.5</v>
      </c>
      <c r="M228" s="13">
        <v>23</v>
      </c>
      <c r="N228" s="13">
        <v>6.9</v>
      </c>
      <c r="O228" s="13">
        <v>4.4000000000000004</v>
      </c>
    </row>
    <row r="229" spans="1:15" s="16" customFormat="1" ht="24" customHeight="1">
      <c r="A229" s="6">
        <v>516</v>
      </c>
      <c r="B229" s="11" t="s">
        <v>41</v>
      </c>
      <c r="C229" s="18" t="s">
        <v>72</v>
      </c>
      <c r="D229" s="13">
        <v>4.51</v>
      </c>
      <c r="E229" s="13">
        <v>0.47</v>
      </c>
      <c r="F229" s="13">
        <v>30.98</v>
      </c>
      <c r="G229" s="13">
        <f t="shared" si="52"/>
        <v>146.19</v>
      </c>
      <c r="H229" s="13">
        <v>0.18</v>
      </c>
      <c r="I229" s="13">
        <v>0</v>
      </c>
      <c r="J229" s="13">
        <v>21.2</v>
      </c>
      <c r="K229" s="13">
        <v>1</v>
      </c>
      <c r="L229" s="13">
        <v>8.6999999999999993</v>
      </c>
      <c r="M229" s="13">
        <v>40.299999999999997</v>
      </c>
      <c r="N229" s="13">
        <v>6.5</v>
      </c>
      <c r="O229" s="13">
        <v>2.7</v>
      </c>
    </row>
    <row r="230" spans="1:15" s="16" customFormat="1" ht="15.75" customHeight="1">
      <c r="A230" s="6">
        <v>636</v>
      </c>
      <c r="B230" s="40" t="s">
        <v>91</v>
      </c>
      <c r="C230" s="41" t="s">
        <v>57</v>
      </c>
      <c r="D230" s="13">
        <v>0.2</v>
      </c>
      <c r="E230" s="13">
        <v>0</v>
      </c>
      <c r="F230" s="13">
        <v>14.9</v>
      </c>
      <c r="G230" s="13">
        <f t="shared" si="52"/>
        <v>60.4</v>
      </c>
      <c r="H230" s="13">
        <v>0.06</v>
      </c>
      <c r="I230" s="13">
        <v>0</v>
      </c>
      <c r="J230" s="13">
        <v>0</v>
      </c>
      <c r="K230" s="13">
        <v>1.6</v>
      </c>
      <c r="L230" s="13">
        <v>8</v>
      </c>
      <c r="M230" s="13">
        <v>8</v>
      </c>
      <c r="N230" s="13">
        <v>4</v>
      </c>
      <c r="O230" s="13">
        <v>1</v>
      </c>
    </row>
    <row r="231" spans="1:15" s="16" customFormat="1">
      <c r="A231" s="6"/>
      <c r="B231" s="11" t="s">
        <v>42</v>
      </c>
      <c r="C231" s="18" t="s">
        <v>58</v>
      </c>
      <c r="D231" s="13">
        <v>7.8</v>
      </c>
      <c r="E231" s="13">
        <v>1.8</v>
      </c>
      <c r="F231" s="13">
        <v>24</v>
      </c>
      <c r="G231" s="13">
        <f t="shared" ref="G231" si="53">SUM(D231*4)+(E231*9)+(F231*4)</f>
        <v>143.4</v>
      </c>
      <c r="H231" s="13">
        <v>0.06</v>
      </c>
      <c r="I231" s="13">
        <v>3.8</v>
      </c>
      <c r="J231" s="13">
        <v>2.5</v>
      </c>
      <c r="K231" s="13">
        <v>1.3</v>
      </c>
      <c r="L231" s="13">
        <v>21</v>
      </c>
      <c r="M231" s="13">
        <v>9.5</v>
      </c>
      <c r="N231" s="13">
        <v>2.8</v>
      </c>
      <c r="O231" s="13">
        <v>2</v>
      </c>
    </row>
    <row r="232" spans="1:15" s="16" customFormat="1" ht="18.75" customHeight="1">
      <c r="A232" s="5"/>
      <c r="B232" s="5" t="s">
        <v>51</v>
      </c>
      <c r="C232" s="21" t="s">
        <v>72</v>
      </c>
      <c r="D232" s="13">
        <v>0.63</v>
      </c>
      <c r="E232" s="14">
        <v>6</v>
      </c>
      <c r="F232" s="14">
        <v>14.7</v>
      </c>
      <c r="G232" s="13">
        <v>115.32</v>
      </c>
      <c r="H232" s="13">
        <v>1.7</v>
      </c>
      <c r="I232" s="13">
        <v>10</v>
      </c>
      <c r="J232" s="13">
        <v>0</v>
      </c>
      <c r="K232" s="13">
        <v>1.3</v>
      </c>
      <c r="L232" s="12">
        <v>18</v>
      </c>
      <c r="M232" s="12">
        <v>13</v>
      </c>
      <c r="N232" s="12">
        <v>10</v>
      </c>
      <c r="O232" s="12">
        <v>3</v>
      </c>
    </row>
    <row r="233" spans="1:15" s="16" customFormat="1">
      <c r="A233" s="19" t="s">
        <v>67</v>
      </c>
      <c r="B233" s="11"/>
      <c r="C233" s="21"/>
      <c r="D233" s="14">
        <f>SUM(D227:D231)</f>
        <v>53.51</v>
      </c>
      <c r="E233" s="14">
        <f>SUM(E227:E231)</f>
        <v>11.670000000000002</v>
      </c>
      <c r="F233" s="14">
        <f>SUM(F227:F231)</f>
        <v>85.78</v>
      </c>
      <c r="G233" s="14">
        <f>SUM(G231:G232)</f>
        <v>258.72000000000003</v>
      </c>
      <c r="H233" s="14">
        <f t="shared" ref="H233:O233" si="54">SUM(H227:H231)</f>
        <v>12.4</v>
      </c>
      <c r="I233" s="14">
        <f t="shared" si="54"/>
        <v>11.6</v>
      </c>
      <c r="J233" s="14">
        <f t="shared" si="54"/>
        <v>53.5</v>
      </c>
      <c r="K233" s="14">
        <f t="shared" si="54"/>
        <v>15.6</v>
      </c>
      <c r="L233" s="14">
        <f t="shared" si="54"/>
        <v>43.2</v>
      </c>
      <c r="M233" s="14">
        <f t="shared" si="54"/>
        <v>86.699999999999989</v>
      </c>
      <c r="N233" s="14">
        <f t="shared" si="54"/>
        <v>26.2</v>
      </c>
      <c r="O233" s="14">
        <f t="shared" si="54"/>
        <v>22.099999999999998</v>
      </c>
    </row>
    <row r="234" spans="1:15" s="16" customFormat="1">
      <c r="A234" s="6"/>
      <c r="B234" s="6"/>
      <c r="C234" s="6"/>
      <c r="D234" s="6">
        <f t="shared" ref="D234:O234" si="55">D225+D233</f>
        <v>65.56</v>
      </c>
      <c r="E234" s="6">
        <f t="shared" si="55"/>
        <v>14.740000000000002</v>
      </c>
      <c r="F234" s="6">
        <f t="shared" si="55"/>
        <v>157.25</v>
      </c>
      <c r="G234" s="13">
        <f t="shared" si="55"/>
        <v>620.43000000000006</v>
      </c>
      <c r="H234" s="13">
        <f t="shared" si="55"/>
        <v>12.97</v>
      </c>
      <c r="I234" s="13">
        <f t="shared" si="55"/>
        <v>40.03</v>
      </c>
      <c r="J234" s="13">
        <f t="shared" si="55"/>
        <v>103.4</v>
      </c>
      <c r="K234" s="13">
        <f t="shared" si="55"/>
        <v>21.799999999999997</v>
      </c>
      <c r="L234" s="13">
        <f t="shared" si="55"/>
        <v>76.900000000000006</v>
      </c>
      <c r="M234" s="13">
        <f t="shared" si="55"/>
        <v>99.219999999999985</v>
      </c>
      <c r="N234" s="13">
        <f t="shared" si="55"/>
        <v>61.2</v>
      </c>
      <c r="O234" s="13">
        <f t="shared" si="55"/>
        <v>24.7</v>
      </c>
    </row>
    <row r="235" spans="1:15" s="16" customFormat="1">
      <c r="D235" s="23"/>
    </row>
    <row r="236" spans="1:15" s="16" customFormat="1">
      <c r="C236" s="17"/>
    </row>
    <row r="237" spans="1:15" s="16" customFormat="1">
      <c r="C237" s="17"/>
    </row>
    <row r="238" spans="1:15" s="16" customFormat="1">
      <c r="C238" s="17"/>
    </row>
    <row r="239" spans="1:15" s="16" customFormat="1">
      <c r="C239" s="17"/>
    </row>
    <row r="240" spans="1:15" s="16" customFormat="1">
      <c r="C240" s="17"/>
    </row>
  </sheetData>
  <mergeCells count="21">
    <mergeCell ref="C109:O109"/>
    <mergeCell ref="C35:O35"/>
    <mergeCell ref="C12:O12"/>
    <mergeCell ref="C17:O17"/>
    <mergeCell ref="C40:O40"/>
    <mergeCell ref="B2:N3"/>
    <mergeCell ref="C197:O197"/>
    <mergeCell ref="C202:O202"/>
    <mergeCell ref="C221:O221"/>
    <mergeCell ref="C226:O226"/>
    <mergeCell ref="C156:O156"/>
    <mergeCell ref="C175:O175"/>
    <mergeCell ref="C179:O179"/>
    <mergeCell ref="C128:O128"/>
    <mergeCell ref="C133:O133"/>
    <mergeCell ref="C57:O57"/>
    <mergeCell ref="C62:O62"/>
    <mergeCell ref="C151:O151"/>
    <mergeCell ref="C81:O81"/>
    <mergeCell ref="C85:O85"/>
    <mergeCell ref="C104:O104"/>
  </mergeCells>
  <phoneticPr fontId="0" type="noConversion"/>
  <pageMargins left="0.25" right="0.25" top="0.75" bottom="0.75" header="0.3" footer="0.3"/>
  <pageSetup paperSize="9" scale="22" orientation="portrait" r:id="rId1"/>
  <headerFooter alignWithMargins="0"/>
  <rowBreaks count="8" manualBreakCount="8">
    <brk id="31" max="65535" man="1"/>
    <brk id="72" max="16383" man="1"/>
    <brk id="95" max="16383" man="1"/>
    <brk id="119" max="16383" man="1"/>
    <brk id="142" max="16383" man="1"/>
    <brk id="166" max="16383" man="1"/>
    <brk id="188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Виктория Трибунских</cp:lastModifiedBy>
  <cp:lastPrinted>2022-04-12T20:09:36Z</cp:lastPrinted>
  <dcterms:created xsi:type="dcterms:W3CDTF">2014-07-04T10:30:42Z</dcterms:created>
  <dcterms:modified xsi:type="dcterms:W3CDTF">2023-01-10T06:23:16Z</dcterms:modified>
</cp:coreProperties>
</file>