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Меню школа 1полугодие 2021-2022 гг\"/>
    </mc:Choice>
  </mc:AlternateContent>
  <bookViews>
    <workbookView showSheetTabs="0" xWindow="0" yWindow="0" windowWidth="20730" windowHeight="11760" tabRatio="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G157" i="1" l="1"/>
  <c r="G158" i="1"/>
  <c r="G159" i="1"/>
  <c r="G160" i="1"/>
  <c r="G161" i="1"/>
  <c r="G156" i="1"/>
  <c r="G152" i="1"/>
  <c r="G153" i="1"/>
  <c r="G151" i="1"/>
  <c r="G133" i="1"/>
  <c r="G134" i="1"/>
  <c r="G135" i="1"/>
  <c r="G136" i="1"/>
  <c r="G137" i="1"/>
  <c r="G132" i="1"/>
  <c r="G129" i="1"/>
  <c r="G128" i="1"/>
  <c r="G111" i="1"/>
  <c r="G112" i="1"/>
  <c r="G113" i="1"/>
  <c r="G114" i="1"/>
  <c r="G110" i="1"/>
  <c r="G106" i="1"/>
  <c r="G107" i="1"/>
  <c r="G105" i="1"/>
  <c r="G87" i="1"/>
  <c r="G88" i="1"/>
  <c r="G89" i="1"/>
  <c r="G90" i="1"/>
  <c r="G91" i="1"/>
  <c r="G86" i="1"/>
  <c r="G83" i="1"/>
  <c r="G82" i="1"/>
  <c r="G60" i="1"/>
  <c r="G58" i="1"/>
  <c r="G64" i="1"/>
  <c r="G65" i="1"/>
  <c r="G66" i="1"/>
  <c r="G67" i="1"/>
  <c r="G68" i="1"/>
  <c r="G69" i="1"/>
  <c r="G63" i="1"/>
  <c r="G42" i="1"/>
  <c r="G43" i="1"/>
  <c r="G44" i="1"/>
  <c r="G45" i="1"/>
  <c r="G46" i="1"/>
  <c r="G41" i="1"/>
  <c r="G38" i="1"/>
  <c r="G37" i="1"/>
  <c r="G13" i="1"/>
  <c r="G15" i="1"/>
  <c r="G14" i="1"/>
  <c r="G19" i="1"/>
  <c r="G20" i="1"/>
  <c r="G21" i="1"/>
  <c r="G22" i="1"/>
  <c r="G23" i="1"/>
  <c r="G181" i="1" l="1"/>
  <c r="G182" i="1"/>
  <c r="G183" i="1"/>
  <c r="G184" i="1"/>
  <c r="G185" i="1"/>
  <c r="G180" i="1"/>
  <c r="G176" i="1"/>
  <c r="G177" i="1"/>
  <c r="G175" i="1"/>
  <c r="G204" i="1"/>
  <c r="G205" i="1"/>
  <c r="G206" i="1"/>
  <c r="G207" i="1"/>
  <c r="G203" i="1"/>
  <c r="G202" i="1"/>
  <c r="G199" i="1"/>
  <c r="G198" i="1"/>
  <c r="G226" i="1"/>
  <c r="G227" i="1"/>
  <c r="G228" i="1"/>
  <c r="G229" i="1"/>
  <c r="G230" i="1"/>
  <c r="G231" i="1" l="1"/>
  <c r="G222" i="1"/>
  <c r="G223" i="1"/>
  <c r="G221" i="1"/>
  <c r="G59" i="1"/>
  <c r="G18" i="1"/>
  <c r="G16" i="1"/>
  <c r="G233" i="1" l="1"/>
  <c r="G25" i="1"/>
  <c r="G26" i="1" s="1"/>
  <c r="G163" i="1"/>
  <c r="G70" i="1"/>
  <c r="H209" i="1"/>
  <c r="I209" i="1"/>
  <c r="J209" i="1"/>
  <c r="K209" i="1"/>
  <c r="L209" i="1"/>
  <c r="M209" i="1"/>
  <c r="N209" i="1"/>
  <c r="O209" i="1"/>
  <c r="D209" i="1"/>
  <c r="E209" i="1"/>
  <c r="F209" i="1"/>
  <c r="H163" i="1"/>
  <c r="I163" i="1"/>
  <c r="J163" i="1"/>
  <c r="K163" i="1"/>
  <c r="L163" i="1"/>
  <c r="M163" i="1"/>
  <c r="N163" i="1"/>
  <c r="O163" i="1"/>
  <c r="D163" i="1"/>
  <c r="E163" i="1"/>
  <c r="F163" i="1"/>
  <c r="E93" i="1"/>
  <c r="F93" i="1"/>
  <c r="H93" i="1"/>
  <c r="I93" i="1"/>
  <c r="J93" i="1"/>
  <c r="K93" i="1"/>
  <c r="L93" i="1"/>
  <c r="M93" i="1"/>
  <c r="N93" i="1"/>
  <c r="O93" i="1"/>
  <c r="D93" i="1"/>
  <c r="E48" i="1"/>
  <c r="F48" i="1"/>
  <c r="H48" i="1"/>
  <c r="I48" i="1"/>
  <c r="J48" i="1"/>
  <c r="K48" i="1"/>
  <c r="L48" i="1"/>
  <c r="M48" i="1"/>
  <c r="N48" i="1"/>
  <c r="O48" i="1"/>
  <c r="D48" i="1"/>
  <c r="G48" i="1"/>
  <c r="O25" i="1"/>
  <c r="N25" i="1"/>
  <c r="M25" i="1"/>
  <c r="L25" i="1"/>
  <c r="K25" i="1"/>
  <c r="J25" i="1"/>
  <c r="I25" i="1"/>
  <c r="H25" i="1"/>
  <c r="F25" i="1"/>
  <c r="E25" i="1"/>
  <c r="D25" i="1"/>
  <c r="O200" i="1"/>
  <c r="N200" i="1"/>
  <c r="M200" i="1"/>
  <c r="M210" i="1" s="1"/>
  <c r="L200" i="1"/>
  <c r="L210" i="1" s="1"/>
  <c r="K200" i="1"/>
  <c r="J200" i="1"/>
  <c r="I200" i="1"/>
  <c r="I210" i="1" s="1"/>
  <c r="H200" i="1"/>
  <c r="H210" i="1" s="1"/>
  <c r="F200" i="1"/>
  <c r="E200" i="1"/>
  <c r="E210" i="1" s="1"/>
  <c r="D200" i="1"/>
  <c r="O233" i="1"/>
  <c r="N233" i="1"/>
  <c r="M233" i="1"/>
  <c r="L233" i="1"/>
  <c r="K233" i="1"/>
  <c r="J233" i="1"/>
  <c r="I233" i="1"/>
  <c r="H233" i="1"/>
  <c r="F233" i="1"/>
  <c r="E233" i="1"/>
  <c r="O224" i="1"/>
  <c r="N224" i="1"/>
  <c r="M224" i="1"/>
  <c r="M234" i="1" s="1"/>
  <c r="L224" i="1"/>
  <c r="K224" i="1"/>
  <c r="J224" i="1"/>
  <c r="I224" i="1"/>
  <c r="I234" i="1" s="1"/>
  <c r="H224" i="1"/>
  <c r="F224" i="1"/>
  <c r="E224" i="1"/>
  <c r="D224" i="1"/>
  <c r="D233" i="1"/>
  <c r="O84" i="1"/>
  <c r="N84" i="1"/>
  <c r="N94" i="1" s="1"/>
  <c r="M84" i="1"/>
  <c r="M94" i="1" s="1"/>
  <c r="L84" i="1"/>
  <c r="K84" i="1"/>
  <c r="J84" i="1"/>
  <c r="J94" i="1" s="1"/>
  <c r="I84" i="1"/>
  <c r="I94" i="1" s="1"/>
  <c r="H84" i="1"/>
  <c r="F84" i="1"/>
  <c r="E84" i="1"/>
  <c r="D84" i="1"/>
  <c r="O178" i="1"/>
  <c r="O187" i="1" s="1"/>
  <c r="N178" i="1"/>
  <c r="N187" i="1" s="1"/>
  <c r="M178" i="1"/>
  <c r="M187" i="1" s="1"/>
  <c r="L178" i="1"/>
  <c r="K178" i="1"/>
  <c r="K187" i="1" s="1"/>
  <c r="J178" i="1"/>
  <c r="J187" i="1" s="1"/>
  <c r="I178" i="1"/>
  <c r="I187" i="1" s="1"/>
  <c r="H178" i="1"/>
  <c r="F178" i="1"/>
  <c r="F187" i="1" s="1"/>
  <c r="E178" i="1"/>
  <c r="E187" i="1" s="1"/>
  <c r="D178" i="1"/>
  <c r="O154" i="1"/>
  <c r="O164" i="1" s="1"/>
  <c r="N154" i="1"/>
  <c r="N164" i="1" s="1"/>
  <c r="M154" i="1"/>
  <c r="L154" i="1"/>
  <c r="K154" i="1"/>
  <c r="K164" i="1" s="1"/>
  <c r="J154" i="1"/>
  <c r="J164" i="1" s="1"/>
  <c r="I154" i="1"/>
  <c r="H154" i="1"/>
  <c r="F154" i="1"/>
  <c r="F164" i="1" s="1"/>
  <c r="E154" i="1"/>
  <c r="D154" i="1"/>
  <c r="O139" i="1"/>
  <c r="N139" i="1"/>
  <c r="M139" i="1"/>
  <c r="L139" i="1"/>
  <c r="K139" i="1"/>
  <c r="J139" i="1"/>
  <c r="I139" i="1"/>
  <c r="H139" i="1"/>
  <c r="F139" i="1"/>
  <c r="E139" i="1"/>
  <c r="D139" i="1"/>
  <c r="O130" i="1"/>
  <c r="N130" i="1"/>
  <c r="M130" i="1"/>
  <c r="L130" i="1"/>
  <c r="K130" i="1"/>
  <c r="J130" i="1"/>
  <c r="I130" i="1"/>
  <c r="H130" i="1"/>
  <c r="F130" i="1"/>
  <c r="E130" i="1"/>
  <c r="D130" i="1"/>
  <c r="O108" i="1"/>
  <c r="N108" i="1"/>
  <c r="M108" i="1"/>
  <c r="L108" i="1"/>
  <c r="K108" i="1"/>
  <c r="O116" i="1"/>
  <c r="N116" i="1"/>
  <c r="M116" i="1"/>
  <c r="L116" i="1"/>
  <c r="K116" i="1"/>
  <c r="J116" i="1"/>
  <c r="I116" i="1"/>
  <c r="H116" i="1"/>
  <c r="F116" i="1"/>
  <c r="E116" i="1"/>
  <c r="D116" i="1"/>
  <c r="J108" i="1"/>
  <c r="I108" i="1"/>
  <c r="H108" i="1"/>
  <c r="F108" i="1"/>
  <c r="E108" i="1"/>
  <c r="D108" i="1"/>
  <c r="O70" i="1"/>
  <c r="N70" i="1"/>
  <c r="M70" i="1"/>
  <c r="L70" i="1"/>
  <c r="K70" i="1"/>
  <c r="J70" i="1"/>
  <c r="I70" i="1"/>
  <c r="H70" i="1"/>
  <c r="F70" i="1"/>
  <c r="E70" i="1"/>
  <c r="D70" i="1"/>
  <c r="O61" i="1"/>
  <c r="N61" i="1"/>
  <c r="M61" i="1"/>
  <c r="L61" i="1"/>
  <c r="K61" i="1"/>
  <c r="J61" i="1"/>
  <c r="I61" i="1"/>
  <c r="H61" i="1"/>
  <c r="F61" i="1"/>
  <c r="E61" i="1"/>
  <c r="D61" i="1"/>
  <c r="O39" i="1"/>
  <c r="N39" i="1"/>
  <c r="N49" i="1" s="1"/>
  <c r="M39" i="1"/>
  <c r="L39" i="1"/>
  <c r="K39" i="1"/>
  <c r="J39" i="1"/>
  <c r="J49" i="1" s="1"/>
  <c r="I39" i="1"/>
  <c r="H39" i="1"/>
  <c r="F39" i="1"/>
  <c r="E39" i="1"/>
  <c r="E49" i="1" s="1"/>
  <c r="D39" i="1"/>
  <c r="O16" i="1"/>
  <c r="N16" i="1"/>
  <c r="M16" i="1"/>
  <c r="L16" i="1"/>
  <c r="K16" i="1"/>
  <c r="J16" i="1"/>
  <c r="I16" i="1"/>
  <c r="H16" i="1"/>
  <c r="F16" i="1"/>
  <c r="E16" i="1"/>
  <c r="D16" i="1"/>
  <c r="G209" i="1"/>
  <c r="G108" i="1"/>
  <c r="G93" i="1"/>
  <c r="G39" i="1"/>
  <c r="G154" i="1"/>
  <c r="G139" i="1"/>
  <c r="G178" i="1"/>
  <c r="G116" i="1"/>
  <c r="G130" i="1"/>
  <c r="G224" i="1"/>
  <c r="G234" i="1" s="1"/>
  <c r="G61" i="1"/>
  <c r="G200" i="1"/>
  <c r="G84" i="1"/>
  <c r="K49" i="1" l="1"/>
  <c r="O49" i="1"/>
  <c r="E94" i="1"/>
  <c r="F49" i="1"/>
  <c r="D210" i="1"/>
  <c r="H234" i="1"/>
  <c r="L234" i="1"/>
  <c r="F210" i="1"/>
  <c r="K210" i="1"/>
  <c r="F234" i="1"/>
  <c r="J210" i="1"/>
  <c r="N210" i="1"/>
  <c r="O210" i="1"/>
  <c r="G210" i="1"/>
  <c r="G187" i="1"/>
  <c r="H164" i="1"/>
  <c r="L164" i="1"/>
  <c r="D164" i="1"/>
  <c r="K234" i="1"/>
  <c r="F94" i="1"/>
  <c r="K94" i="1"/>
  <c r="O94" i="1"/>
  <c r="O234" i="1"/>
  <c r="D49" i="1"/>
  <c r="D234" i="1"/>
  <c r="E234" i="1"/>
  <c r="J234" i="1"/>
  <c r="N234" i="1"/>
  <c r="H140" i="1"/>
  <c r="L140" i="1"/>
  <c r="F117" i="1"/>
  <c r="H187" i="1"/>
  <c r="L187" i="1"/>
  <c r="D187" i="1"/>
  <c r="G164" i="1"/>
  <c r="F140" i="1"/>
  <c r="K140" i="1"/>
  <c r="O140" i="1"/>
  <c r="I164" i="1"/>
  <c r="M164" i="1"/>
  <c r="E117" i="1"/>
  <c r="E164" i="1"/>
  <c r="J117" i="1"/>
  <c r="G71" i="1"/>
  <c r="D140" i="1"/>
  <c r="I140" i="1"/>
  <c r="M140" i="1"/>
  <c r="G140" i="1"/>
  <c r="M117" i="1"/>
  <c r="E140" i="1"/>
  <c r="J140" i="1"/>
  <c r="N140" i="1"/>
  <c r="D117" i="1"/>
  <c r="I117" i="1"/>
  <c r="K117" i="1"/>
  <c r="O117" i="1"/>
  <c r="L117" i="1"/>
  <c r="H117" i="1"/>
  <c r="G117" i="1"/>
  <c r="N117" i="1"/>
  <c r="G94" i="1"/>
  <c r="H94" i="1"/>
  <c r="L94" i="1"/>
  <c r="E71" i="1"/>
  <c r="J71" i="1"/>
  <c r="N71" i="1"/>
  <c r="D94" i="1"/>
  <c r="K71" i="1"/>
  <c r="H71" i="1"/>
  <c r="F71" i="1"/>
  <c r="O71" i="1"/>
  <c r="L71" i="1"/>
  <c r="G49" i="1"/>
  <c r="H49" i="1"/>
  <c r="L49" i="1"/>
  <c r="D71" i="1"/>
  <c r="I71" i="1"/>
  <c r="M71" i="1"/>
  <c r="H26" i="1"/>
  <c r="L26" i="1"/>
  <c r="I49" i="1"/>
  <c r="M49" i="1"/>
  <c r="E26" i="1"/>
  <c r="J26" i="1"/>
  <c r="N26" i="1"/>
  <c r="F26" i="1"/>
  <c r="K26" i="1"/>
  <c r="O26" i="1"/>
  <c r="I26" i="1"/>
  <c r="D26" i="1"/>
  <c r="M26" i="1"/>
</calcChain>
</file>

<file path=xl/sharedStrings.xml><?xml version="1.0" encoding="utf-8"?>
<sst xmlns="http://schemas.openxmlformats.org/spreadsheetml/2006/main" count="642" uniqueCount="132">
  <si>
    <t>День:</t>
  </si>
  <si>
    <t>понедельник</t>
  </si>
  <si>
    <t>Неделя:</t>
  </si>
  <si>
    <t>первая</t>
  </si>
  <si>
    <t>Возрастная категория:</t>
  </si>
  <si>
    <t>№ рец.</t>
  </si>
  <si>
    <t>Прием пищи, наименование блюда</t>
  </si>
  <si>
    <t>Масса порции</t>
  </si>
  <si>
    <t>Пищевые 
вещества (г)</t>
  </si>
  <si>
    <t>Энерге- тическая ценность (ккал)</t>
  </si>
  <si>
    <t>Витамины (мг)</t>
  </si>
  <si>
    <t>Минеральные 
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</si>
  <si>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</si>
  <si>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</si>
  <si>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</si>
  <si>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</si>
  <si>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</si>
  <si>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</si>
  <si>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</si>
  <si>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</si>
  <si>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</si>
  <si>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</si>
  <si>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</si>
  <si>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</si>
  <si>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</si>
  <si>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</si>
  <si>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</si>
  <si>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</si>
  <si>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</si>
  <si>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</si>
  <si>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</si>
  <si>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</si>
  <si>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</si>
  <si>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</si>
  <si>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</si>
  <si>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</si>
  <si>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</si>
  <si>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</si>
  <si>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Завтрак</t>
  </si>
  <si>
    <t>Чай с лимоном</t>
  </si>
  <si>
    <t>Обед</t>
  </si>
  <si>
    <t>Макароны отварные</t>
  </si>
  <si>
    <t>Хлеб ржаной с ламинарией</t>
  </si>
  <si>
    <t>Мучное изделие</t>
  </si>
  <si>
    <t>Чай с сахаром</t>
  </si>
  <si>
    <t>Итого</t>
  </si>
  <si>
    <t>вторник</t>
  </si>
  <si>
    <t>30</t>
  </si>
  <si>
    <t>среда</t>
  </si>
  <si>
    <t xml:space="preserve"> Завтрак</t>
  </si>
  <si>
    <t xml:space="preserve"> </t>
  </si>
  <si>
    <t>Рис отварной</t>
  </si>
  <si>
    <t>Фрукт</t>
  </si>
  <si>
    <t>четверг</t>
  </si>
  <si>
    <t>пятница</t>
  </si>
  <si>
    <t>вторая</t>
  </si>
  <si>
    <t>День</t>
  </si>
  <si>
    <t>Каша гречневая</t>
  </si>
  <si>
    <t>200</t>
  </si>
  <si>
    <t>60</t>
  </si>
  <si>
    <t>70</t>
  </si>
  <si>
    <t>Возрастная категория</t>
  </si>
  <si>
    <t>30/30</t>
  </si>
  <si>
    <t>Батон йодированный</t>
  </si>
  <si>
    <t>Примерное меню и пищевая ценность приготовляемых блюд</t>
  </si>
  <si>
    <t>30/10/20</t>
  </si>
  <si>
    <t>Каша молочная рисовая с маслом и джемом</t>
  </si>
  <si>
    <t>Овощи свежие</t>
  </si>
  <si>
    <t>Пюре картофельное</t>
  </si>
  <si>
    <t>Рассольник со сметаной и зеленью</t>
  </si>
  <si>
    <t>Итого:</t>
  </si>
  <si>
    <t>Кондитерское изделие</t>
  </si>
  <si>
    <t>Огурец консервированный</t>
  </si>
  <si>
    <t>80</t>
  </si>
  <si>
    <t>200/7</t>
  </si>
  <si>
    <t>40</t>
  </si>
  <si>
    <t>.1.60</t>
  </si>
  <si>
    <t>Икра кабачковая</t>
  </si>
  <si>
    <t>Каша молочная геркулесовая с маслом и джемом</t>
  </si>
  <si>
    <t>Каша молочная пшенная с маслом и джемом</t>
  </si>
  <si>
    <t>Бутерброд с маслом и сыром твердым</t>
  </si>
  <si>
    <t>Батон</t>
  </si>
  <si>
    <t xml:space="preserve">Компот из вишни </t>
  </si>
  <si>
    <t>150</t>
  </si>
  <si>
    <t>60/150</t>
  </si>
  <si>
    <t>Бефстроганов</t>
  </si>
  <si>
    <t>60/50</t>
  </si>
  <si>
    <t xml:space="preserve">Компот из смородины  </t>
  </si>
  <si>
    <t>Борщ из свежей капусты со сметаной и зеленью</t>
  </si>
  <si>
    <t xml:space="preserve">Каша молочная манная  с маслом и джемом </t>
  </si>
  <si>
    <t>Компот из кураги</t>
  </si>
  <si>
    <t>Суп гороховый с зеленью</t>
  </si>
  <si>
    <t>Горошек консервированный</t>
  </si>
  <si>
    <t>Напиток клюквенный</t>
  </si>
  <si>
    <t>Компот из свежих яблок</t>
  </si>
  <si>
    <t>Напиток из шиповника</t>
  </si>
  <si>
    <t>Плов</t>
  </si>
  <si>
    <t>Цыплята тушенные в сметанном соусе</t>
  </si>
  <si>
    <t>Салат из квашеной капусты</t>
  </si>
  <si>
    <t>180/10/10</t>
  </si>
  <si>
    <t>0,30</t>
  </si>
  <si>
    <t>2,30</t>
  </si>
  <si>
    <t>4,20</t>
  </si>
  <si>
    <t>0,01</t>
  </si>
  <si>
    <t>10,20</t>
  </si>
  <si>
    <t>0,12</t>
  </si>
  <si>
    <t>3,00</t>
  </si>
  <si>
    <t>0,09</t>
  </si>
  <si>
    <t>4,40</t>
  </si>
  <si>
    <t>0,36</t>
  </si>
  <si>
    <t>Бутерброд с колбасой п/к</t>
  </si>
  <si>
    <t>Рыба тушеная с овощами в томатном соусе</t>
  </si>
  <si>
    <t>Котлета мясо-картофельная по-хлыновски</t>
  </si>
  <si>
    <t>Солянка домашняя со сметаной и зеленью</t>
  </si>
  <si>
    <t>80/50</t>
  </si>
  <si>
    <t>Кукруза консервированная</t>
  </si>
  <si>
    <t>Щи из квашеной капусты со сметаной и зеленью</t>
  </si>
  <si>
    <t>Щи из свежей капусты со сметаной и  зеленью</t>
  </si>
  <si>
    <t>Мясо тушеное</t>
  </si>
  <si>
    <t>50/50</t>
  </si>
  <si>
    <t>Котлета рубленая из цыплят</t>
  </si>
  <si>
    <t>Компот из свежих груш и яблок</t>
  </si>
  <si>
    <t>Суп с макаронными изделиями</t>
  </si>
  <si>
    <t>Рыба припущенная</t>
  </si>
  <si>
    <t>Тефтели с рисом</t>
  </si>
  <si>
    <t>Салат из свежей капусты с зеленью</t>
  </si>
  <si>
    <t>Борщ с фасолью, сметаной и зеленью</t>
  </si>
  <si>
    <t>Гуляш из говядины</t>
  </si>
  <si>
    <t>Суп картофельный с фасолью и зеленью</t>
  </si>
  <si>
    <t>11-18 лет</t>
  </si>
  <si>
    <t>250/10/1</t>
  </si>
  <si>
    <t>250/1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</si>
</sst>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4" x14ac:knownFonts="1">
    <font>
      <sz val="8"/>
      <name val="Arial"/>
      <family val="2"/>
      <charset val="204"/>
    </font>
    <font>
      <u/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73">
    <xf numFmtId="0" fontId="0" fillId="0" borderId="0" xfId="0" applyAlignment="1"/>
    <xf numFmtId="0" fontId="1" fillId="0" borderId="0" xfId="0" applyFont="1" applyBorder="1" applyAlignment="1"/>
    <xf numFmtId="0" fontId="3" fillId="0" borderId="0" xfId="0" applyFont="1" applyAlignment="1">
      <alignment horizontal="right"/>
    </xf>
    <xf numFmtId="0" fontId="3" fillId="0" borderId="0" xfId="0" applyFont="1" applyBorder="1" applyAlignment="1"/>
    <xf numFmtId="0" fontId="0" fillId="0" borderId="0" xfId="0" applyAlignment="1">
      <alignment horizontal="center"/>
    </xf>
    <xf numFmtId="0" fontId="0" fillId="0" borderId="1" xfId="0" applyFont="1" applyBorder="1" applyAlignment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Continuous" vertical="center" wrapText="1"/>
    </xf>
    <xf numFmtId="0" fontId="0" fillId="0" borderId="1" xfId="0" applyFont="1" applyBorder="1" applyAlignment="1">
      <alignment horizontal="centerContinuous" vertical="center"/>
    </xf>
    <xf numFmtId="0" fontId="0" fillId="0" borderId="2" xfId="0" applyFont="1" applyBorder="1" applyAlignment="1"/>
    <xf numFmtId="0" fontId="0" fillId="0" borderId="1" xfId="0" applyFont="1" applyBorder="1" applyAlignment="1">
      <alignment vertical="center" wrapText="1"/>
    </xf>
    <xf numFmtId="2" fontId="0" fillId="0" borderId="3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vertical="center" wrapText="1"/>
    </xf>
    <xf numFmtId="49" fontId="0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2" fontId="0" fillId="0" borderId="0" xfId="0" applyNumberFormat="1" applyFont="1" applyAlignment="1"/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/>
    <xf numFmtId="0" fontId="0" fillId="0" borderId="0" xfId="0" applyFont="1" applyBorder="1" applyAlignment="1">
      <alignment horizontal="center"/>
    </xf>
    <xf numFmtId="16" fontId="0" fillId="0" borderId="0" xfId="0" applyNumberFormat="1" applyFont="1" applyBorder="1" applyAlignment="1">
      <alignment horizontal="center"/>
    </xf>
    <xf numFmtId="0" fontId="0" fillId="0" borderId="1" xfId="0" applyFont="1" applyFill="1" applyBorder="1" applyAlignment="1">
      <alignment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distributed"/>
    </xf>
    <xf numFmtId="16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vertical="center" wrapText="1"/>
    </xf>
    <xf numFmtId="0" fontId="0" fillId="0" borderId="3" xfId="0" applyNumberFormat="1" applyFont="1" applyBorder="1" applyAlignment="1">
      <alignment vertical="center" wrapText="1"/>
    </xf>
    <xf numFmtId="0" fontId="0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/>
    </xf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4" xfId="0" applyFill="1" applyBorder="1" applyAlignment="1">
      <alignment vertical="center" wrapText="1"/>
    </xf>
    <xf numFmtId="0" fontId="0" fillId="0" borderId="1" xfId="0" applyNumberFormat="1" applyBorder="1" applyAlignment="1">
      <alignment vertical="center" wrapText="1"/>
    </xf>
    <xf numFmtId="2" fontId="0" fillId="0" borderId="0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2" fontId="0" fillId="0" borderId="5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/>
    <xf numFmtId="0" fontId="3" fillId="0" borderId="0" xfId="0" applyFont="1" applyBorder="1" applyAlignment="1">
      <alignment horizontal="right" vertical="center" wrapText="1"/>
    </xf>
    <xf numFmtId="49" fontId="0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49" fontId="0" fillId="0" borderId="6" xfId="0" applyNumberFormat="1" applyFont="1" applyBorder="1" applyAlignment="1">
      <alignment horizontal="center"/>
    </xf>
    <xf numFmtId="49" fontId="0" fillId="0" borderId="3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40"/>
  <sheetViews>
    <sheetView tabSelected="1" topLeftCell="A220" zoomScale="140" zoomScaleNormal="140" zoomScalePageLayoutView="40" workbookViewId="0">
      <selection activeCell="A232" sqref="A232:O232"/>
    </sheetView>
  </sheetViews>
  <sheetFormatPr defaultColWidth="10.33203125" defaultRowHeight="11.25" x14ac:dyDescent="0.2"/>
  <cols>
    <col min="1" max="1" width="5.6640625" customWidth="1"/>
    <col min="2" max="2" width="26.5" customWidth="1"/>
    <col min="3" max="3" width="12" style="4" bestFit="1" customWidth="1"/>
    <col min="4" max="5" width="5.6640625" bestFit="1" customWidth="1"/>
    <col min="6" max="6" width="8.33203125" customWidth="1"/>
    <col min="7" max="7" width="9.5" customWidth="1"/>
    <col min="8" max="8" width="6.6640625" bestFit="1" customWidth="1"/>
    <col min="9" max="9" width="8.33203125" customWidth="1"/>
    <col min="10" max="10" width="9.5" customWidth="1"/>
    <col min="11" max="11" width="5.6640625" customWidth="1"/>
    <col min="12" max="12" width="8.5" customWidth="1"/>
    <col min="13" max="13" width="8.33203125" customWidth="1"/>
    <col min="14" max="14" width="7.6640625" customWidth="1"/>
    <col min="15" max="15" width="5.6640625" customWidth="1"/>
  </cols>
  <sheetData>
    <row r="2" spans="1:15" ht="15.75" x14ac:dyDescent="0.2">
      <c r="B2" s="60" t="s">
        <v>64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40"/>
    </row>
    <row r="3" spans="1:15" ht="15.75" x14ac:dyDescent="0.2">
      <c r="A3" s="4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40"/>
    </row>
    <row r="4" spans="1:15" s="16" customFormat="1" x14ac:dyDescent="0.2">
      <c r="A4" s="39"/>
      <c r="C4" s="17"/>
    </row>
    <row r="5" spans="1:15" s="16" customFormat="1" x14ac:dyDescent="0.2">
      <c r="C5" s="17"/>
    </row>
    <row r="6" spans="1:15" s="16" customFormat="1" x14ac:dyDescent="0.2">
      <c r="B6" s="2" t="s">
        <v>0</v>
      </c>
      <c r="C6" s="16" t="s">
        <v>1</v>
      </c>
    </row>
    <row r="7" spans="1:15" s="16" customFormat="1" x14ac:dyDescent="0.2">
      <c r="B7" s="2" t="s">
        <v>2</v>
      </c>
      <c r="C7" s="16" t="s">
        <v>3</v>
      </c>
    </row>
    <row r="8" spans="1:15" s="16" customFormat="1" x14ac:dyDescent="0.2">
      <c r="B8" s="2" t="s">
        <v>4</v>
      </c>
      <c r="C8" s="16" t="s">
        <v>129</v>
      </c>
    </row>
    <row r="9" spans="1:15" s="16" customFormat="1" ht="45" x14ac:dyDescent="0.2">
      <c r="A9" s="7" t="s">
        <v>5</v>
      </c>
      <c r="B9" s="8" t="s">
        <v>6</v>
      </c>
      <c r="C9" s="7" t="s">
        <v>7</v>
      </c>
      <c r="D9" s="8" t="s">
        <v>8</v>
      </c>
      <c r="E9" s="8"/>
      <c r="F9" s="8"/>
      <c r="G9" s="7" t="s">
        <v>9</v>
      </c>
      <c r="H9" s="8" t="s">
        <v>10</v>
      </c>
      <c r="I9" s="8"/>
      <c r="J9" s="8"/>
      <c r="K9" s="8"/>
      <c r="L9" s="8" t="s">
        <v>11</v>
      </c>
      <c r="M9" s="8"/>
      <c r="N9" s="8"/>
      <c r="O9" s="8"/>
    </row>
    <row r="10" spans="1:15" s="16" customFormat="1" x14ac:dyDescent="0.2">
      <c r="A10" s="7"/>
      <c r="B10" s="8"/>
      <c r="C10" s="7"/>
      <c r="D10" s="7" t="s">
        <v>12</v>
      </c>
      <c r="E10" s="7" t="s">
        <v>13</v>
      </c>
      <c r="F10" s="7" t="s">
        <v>14</v>
      </c>
      <c r="G10" s="7"/>
      <c r="H10" s="7" t="s">
        <v>15</v>
      </c>
      <c r="I10" s="7" t="s">
        <v>16</v>
      </c>
      <c r="J10" s="7" t="s">
        <v>17</v>
      </c>
      <c r="K10" s="7" t="s">
        <v>18</v>
      </c>
      <c r="L10" s="7" t="s">
        <v>19</v>
      </c>
      <c r="M10" s="7" t="s">
        <v>20</v>
      </c>
      <c r="N10" s="7" t="s">
        <v>21</v>
      </c>
      <c r="O10" s="7" t="s">
        <v>22</v>
      </c>
    </row>
    <row r="11" spans="1:15" s="16" customFormat="1" x14ac:dyDescent="0.2">
      <c r="A11" s="6" t="s">
        <v>23</v>
      </c>
      <c r="B11" s="9" t="s">
        <v>24</v>
      </c>
      <c r="C11" s="6" t="s">
        <v>25</v>
      </c>
      <c r="D11" s="6" t="s">
        <v>26</v>
      </c>
      <c r="E11" s="6" t="s">
        <v>27</v>
      </c>
      <c r="F11" s="6" t="s">
        <v>28</v>
      </c>
      <c r="G11" s="6">
        <v>7</v>
      </c>
      <c r="H11" s="6" t="s">
        <v>30</v>
      </c>
      <c r="I11" s="6" t="s">
        <v>31</v>
      </c>
      <c r="J11" s="6" t="s">
        <v>32</v>
      </c>
      <c r="K11" s="6" t="s">
        <v>33</v>
      </c>
      <c r="L11" s="6" t="s">
        <v>34</v>
      </c>
      <c r="M11" s="6" t="s">
        <v>35</v>
      </c>
      <c r="N11" s="6" t="s">
        <v>36</v>
      </c>
      <c r="O11" s="6" t="s">
        <v>37</v>
      </c>
    </row>
    <row r="12" spans="1:15" s="16" customFormat="1" x14ac:dyDescent="0.2">
      <c r="A12" s="10"/>
      <c r="B12" s="15" t="s">
        <v>38</v>
      </c>
      <c r="C12" s="67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9"/>
    </row>
    <row r="13" spans="1:15" s="16" customFormat="1" ht="33.75" x14ac:dyDescent="0.2">
      <c r="A13" s="6">
        <v>311</v>
      </c>
      <c r="B13" s="41" t="s">
        <v>78</v>
      </c>
      <c r="C13" s="42" t="s">
        <v>99</v>
      </c>
      <c r="D13" s="13">
        <v>9.4</v>
      </c>
      <c r="E13" s="13">
        <v>2.2000000000000002</v>
      </c>
      <c r="F13" s="13">
        <v>52.2</v>
      </c>
      <c r="G13" s="13">
        <f t="shared" ref="G13:G15" si="0">SUM(D13*4)+(E13*9)+(F13*4)</f>
        <v>266.20000000000005</v>
      </c>
      <c r="H13" s="13">
        <v>0.1</v>
      </c>
      <c r="I13" s="13">
        <v>0.09</v>
      </c>
      <c r="J13" s="13">
        <v>0</v>
      </c>
      <c r="K13" s="13">
        <v>0.2</v>
      </c>
      <c r="L13" s="13">
        <v>32</v>
      </c>
      <c r="M13" s="13">
        <v>15.7</v>
      </c>
      <c r="N13" s="13">
        <v>2.5</v>
      </c>
      <c r="O13" s="13">
        <v>1.7</v>
      </c>
    </row>
    <row r="14" spans="1:15" s="16" customFormat="1" ht="13.5" customHeight="1" x14ac:dyDescent="0.2">
      <c r="A14" s="6"/>
      <c r="B14" s="11" t="s">
        <v>63</v>
      </c>
      <c r="C14" s="18" t="s">
        <v>47</v>
      </c>
      <c r="D14" s="13">
        <v>2.25</v>
      </c>
      <c r="E14" s="13">
        <v>0.87</v>
      </c>
      <c r="F14" s="13">
        <v>15.27</v>
      </c>
      <c r="G14" s="13">
        <f t="shared" si="0"/>
        <v>77.91</v>
      </c>
      <c r="H14" s="13">
        <v>0.12</v>
      </c>
      <c r="I14" s="13">
        <v>0.11</v>
      </c>
      <c r="J14" s="13">
        <v>29.5</v>
      </c>
      <c r="K14" s="13">
        <v>0.7</v>
      </c>
      <c r="L14" s="13">
        <v>19</v>
      </c>
      <c r="M14" s="13">
        <v>30</v>
      </c>
      <c r="N14" s="13">
        <v>5</v>
      </c>
      <c r="O14" s="13">
        <v>0.6</v>
      </c>
    </row>
    <row r="15" spans="1:15" s="16" customFormat="1" ht="13.5" customHeight="1" x14ac:dyDescent="0.2">
      <c r="A15" s="6">
        <v>686</v>
      </c>
      <c r="B15" s="41" t="s">
        <v>39</v>
      </c>
      <c r="C15" s="42" t="s">
        <v>74</v>
      </c>
      <c r="D15" s="13">
        <v>0.4</v>
      </c>
      <c r="E15" s="13">
        <v>0.1</v>
      </c>
      <c r="F15" s="13">
        <v>4</v>
      </c>
      <c r="G15" s="13">
        <f t="shared" si="0"/>
        <v>18.5</v>
      </c>
      <c r="H15" s="13">
        <v>0.06</v>
      </c>
      <c r="I15" s="14">
        <v>3.1</v>
      </c>
      <c r="J15" s="14">
        <v>0.01</v>
      </c>
      <c r="K15" s="13">
        <v>1.6</v>
      </c>
      <c r="L15" s="13">
        <v>8</v>
      </c>
      <c r="M15" s="13">
        <v>8</v>
      </c>
      <c r="N15" s="13">
        <v>4</v>
      </c>
      <c r="O15" s="13">
        <v>1</v>
      </c>
    </row>
    <row r="16" spans="1:15" s="16" customFormat="1" x14ac:dyDescent="0.2">
      <c r="A16" s="19" t="s">
        <v>70</v>
      </c>
      <c r="B16" s="11"/>
      <c r="C16" s="21"/>
      <c r="D16" s="14">
        <f t="shared" ref="D16:O16" si="1">SUM(D13:D15)</f>
        <v>12.05</v>
      </c>
      <c r="E16" s="14">
        <f t="shared" si="1"/>
        <v>3.1700000000000004</v>
      </c>
      <c r="F16" s="14">
        <f t="shared" si="1"/>
        <v>71.47</v>
      </c>
      <c r="G16" s="14">
        <f>SUM(G15)</f>
        <v>18.5</v>
      </c>
      <c r="H16" s="14">
        <f t="shared" si="1"/>
        <v>0.28000000000000003</v>
      </c>
      <c r="I16" s="14">
        <f t="shared" si="1"/>
        <v>3.3000000000000003</v>
      </c>
      <c r="J16" s="14">
        <f t="shared" si="1"/>
        <v>29.51</v>
      </c>
      <c r="K16" s="14">
        <f t="shared" si="1"/>
        <v>2.5</v>
      </c>
      <c r="L16" s="14">
        <f t="shared" si="1"/>
        <v>59</v>
      </c>
      <c r="M16" s="14">
        <f t="shared" si="1"/>
        <v>53.7</v>
      </c>
      <c r="N16" s="14">
        <f t="shared" si="1"/>
        <v>11.5</v>
      </c>
      <c r="O16" s="14">
        <f t="shared" si="1"/>
        <v>3.3</v>
      </c>
    </row>
    <row r="17" spans="1:15" s="16" customFormat="1" x14ac:dyDescent="0.2">
      <c r="A17" s="10"/>
      <c r="B17" s="15" t="s">
        <v>40</v>
      </c>
      <c r="C17" s="70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2"/>
    </row>
    <row r="18" spans="1:15" s="16" customFormat="1" x14ac:dyDescent="0.2">
      <c r="A18" s="19"/>
      <c r="B18" s="30" t="s">
        <v>77</v>
      </c>
      <c r="C18" s="44" t="s">
        <v>47</v>
      </c>
      <c r="D18" s="12">
        <v>0.12</v>
      </c>
      <c r="E18" s="12">
        <v>0.89</v>
      </c>
      <c r="F18" s="12">
        <v>1.05</v>
      </c>
      <c r="G18" s="13">
        <f t="shared" ref="G18:G24" si="2">SUM(D18*4)+(E18*9)+(F18*4)</f>
        <v>12.690000000000001</v>
      </c>
      <c r="H18" s="12">
        <v>2.2999999999999998</v>
      </c>
      <c r="I18" s="12">
        <v>1.2</v>
      </c>
      <c r="J18" s="12">
        <v>23.6</v>
      </c>
      <c r="K18" s="12">
        <v>0.1</v>
      </c>
      <c r="L18" s="12">
        <v>3</v>
      </c>
      <c r="M18" s="12">
        <v>0.1</v>
      </c>
      <c r="N18" s="12">
        <v>6.6</v>
      </c>
      <c r="O18" s="12">
        <v>0.4</v>
      </c>
    </row>
    <row r="19" spans="1:15" s="16" customFormat="1" x14ac:dyDescent="0.2">
      <c r="A19" s="6">
        <v>139</v>
      </c>
      <c r="B19" s="11" t="s">
        <v>91</v>
      </c>
      <c r="C19" s="18" t="s">
        <v>131</v>
      </c>
      <c r="D19" s="13">
        <v>9.1999999999999993</v>
      </c>
      <c r="E19" s="13">
        <v>5.34</v>
      </c>
      <c r="F19" s="13">
        <v>19.3</v>
      </c>
      <c r="G19" s="13">
        <f t="shared" si="2"/>
        <v>162.06</v>
      </c>
      <c r="H19" s="13">
        <v>14</v>
      </c>
      <c r="I19" s="13">
        <v>1</v>
      </c>
      <c r="J19" s="13">
        <v>2.1</v>
      </c>
      <c r="K19" s="13">
        <v>2.9</v>
      </c>
      <c r="L19" s="13">
        <v>4.8</v>
      </c>
      <c r="M19" s="13">
        <v>3.4</v>
      </c>
      <c r="N19" s="13">
        <v>2</v>
      </c>
      <c r="O19" s="13">
        <v>2.2999999999999998</v>
      </c>
    </row>
    <row r="20" spans="1:15" s="16" customFormat="1" ht="14.25" customHeight="1" x14ac:dyDescent="0.2">
      <c r="A20" s="6">
        <v>423</v>
      </c>
      <c r="B20" s="11" t="s">
        <v>85</v>
      </c>
      <c r="C20" s="42" t="s">
        <v>86</v>
      </c>
      <c r="D20" s="13">
        <v>18.37</v>
      </c>
      <c r="E20" s="13">
        <v>12.43</v>
      </c>
      <c r="F20" s="13">
        <v>6.49</v>
      </c>
      <c r="G20" s="13">
        <f t="shared" si="2"/>
        <v>211.31000000000003</v>
      </c>
      <c r="H20" s="13">
        <v>0</v>
      </c>
      <c r="I20" s="13">
        <v>10</v>
      </c>
      <c r="J20" s="13">
        <v>7.4</v>
      </c>
      <c r="K20" s="13">
        <v>2.37</v>
      </c>
      <c r="L20" s="13">
        <v>15.54</v>
      </c>
      <c r="M20" s="13">
        <v>6.12</v>
      </c>
      <c r="N20" s="13">
        <v>25.9</v>
      </c>
      <c r="O20" s="13">
        <v>0.74</v>
      </c>
    </row>
    <row r="21" spans="1:15" s="16" customFormat="1" ht="14.25" customHeight="1" x14ac:dyDescent="0.2">
      <c r="A21" s="6">
        <v>516</v>
      </c>
      <c r="B21" s="11" t="s">
        <v>41</v>
      </c>
      <c r="C21" s="18" t="s">
        <v>83</v>
      </c>
      <c r="D21" s="13">
        <v>5.41</v>
      </c>
      <c r="E21" s="13">
        <v>0.56999999999999995</v>
      </c>
      <c r="F21" s="13">
        <v>37.18</v>
      </c>
      <c r="G21" s="13">
        <f t="shared" si="2"/>
        <v>175.49</v>
      </c>
      <c r="H21" s="13">
        <v>0.2</v>
      </c>
      <c r="I21" s="13">
        <v>0</v>
      </c>
      <c r="J21" s="13">
        <v>23.6</v>
      </c>
      <c r="K21" s="13">
        <v>1.2</v>
      </c>
      <c r="L21" s="13">
        <v>9.6</v>
      </c>
      <c r="M21" s="13">
        <v>42.4</v>
      </c>
      <c r="N21" s="13">
        <v>7.7</v>
      </c>
      <c r="O21" s="13">
        <v>3</v>
      </c>
    </row>
    <row r="22" spans="1:15" s="16" customFormat="1" ht="14.25" customHeight="1" x14ac:dyDescent="0.2">
      <c r="A22" s="6">
        <v>634</v>
      </c>
      <c r="B22" s="41" t="s">
        <v>82</v>
      </c>
      <c r="C22" s="18" t="s">
        <v>58</v>
      </c>
      <c r="D22" s="13">
        <v>1.2</v>
      </c>
      <c r="E22" s="13">
        <v>0</v>
      </c>
      <c r="F22" s="13">
        <v>49</v>
      </c>
      <c r="G22" s="13">
        <f t="shared" si="2"/>
        <v>200.8</v>
      </c>
      <c r="H22" s="13">
        <v>0.12</v>
      </c>
      <c r="I22" s="13">
        <v>1.6</v>
      </c>
      <c r="J22" s="13">
        <v>6.1</v>
      </c>
      <c r="K22" s="13">
        <v>0.1</v>
      </c>
      <c r="L22" s="13">
        <v>20.6</v>
      </c>
      <c r="M22" s="13">
        <v>10</v>
      </c>
      <c r="N22" s="13">
        <v>11.4</v>
      </c>
      <c r="O22" s="13">
        <v>0.4</v>
      </c>
    </row>
    <row r="23" spans="1:15" s="16" customFormat="1" x14ac:dyDescent="0.2">
      <c r="A23" s="6"/>
      <c r="B23" s="11" t="s">
        <v>42</v>
      </c>
      <c r="C23" s="18" t="s">
        <v>59</v>
      </c>
      <c r="D23" s="13">
        <v>7.8</v>
      </c>
      <c r="E23" s="13">
        <v>1.8</v>
      </c>
      <c r="F23" s="13">
        <v>24</v>
      </c>
      <c r="G23" s="13">
        <f t="shared" si="2"/>
        <v>143.4</v>
      </c>
      <c r="H23" s="13">
        <v>0.06</v>
      </c>
      <c r="I23" s="13">
        <v>0.1</v>
      </c>
      <c r="J23" s="13">
        <v>0.32</v>
      </c>
      <c r="K23" s="13">
        <v>1.3</v>
      </c>
      <c r="L23" s="13">
        <v>21</v>
      </c>
      <c r="M23" s="13">
        <v>9.5</v>
      </c>
      <c r="N23" s="13">
        <v>2.8</v>
      </c>
      <c r="O23" s="13">
        <v>2</v>
      </c>
    </row>
    <row r="24" spans="1:15" s="16" customFormat="1" ht="13.5" customHeight="1" x14ac:dyDescent="0.2">
      <c r="A24" s="19"/>
      <c r="B24" s="11" t="s">
        <v>71</v>
      </c>
      <c r="C24" s="43" t="s">
        <v>47</v>
      </c>
      <c r="D24" s="14">
        <v>24.2</v>
      </c>
      <c r="E24" s="14">
        <v>20.5</v>
      </c>
      <c r="F24" s="14">
        <v>38.450000000000003</v>
      </c>
      <c r="G24" s="13">
        <v>435.1</v>
      </c>
      <c r="H24" s="14">
        <v>15</v>
      </c>
      <c r="I24" s="14">
        <v>90</v>
      </c>
      <c r="J24" s="14">
        <v>0.06</v>
      </c>
      <c r="K24" s="14">
        <v>0</v>
      </c>
      <c r="L24" s="14">
        <v>0</v>
      </c>
      <c r="M24" s="14">
        <v>1.6</v>
      </c>
      <c r="N24" s="14">
        <v>5</v>
      </c>
      <c r="O24" s="14">
        <v>0</v>
      </c>
    </row>
    <row r="25" spans="1:15" s="16" customFormat="1" x14ac:dyDescent="0.2">
      <c r="A25" s="19" t="s">
        <v>70</v>
      </c>
      <c r="B25" s="11"/>
      <c r="C25" s="21"/>
      <c r="D25" s="14">
        <f t="shared" ref="D25:O25" si="3">SUM(D18:D24)</f>
        <v>66.3</v>
      </c>
      <c r="E25" s="14">
        <f t="shared" si="3"/>
        <v>41.53</v>
      </c>
      <c r="F25" s="14">
        <f t="shared" si="3"/>
        <v>175.47000000000003</v>
      </c>
      <c r="G25" s="14">
        <f t="shared" si="3"/>
        <v>1340.8500000000001</v>
      </c>
      <c r="H25" s="14">
        <f t="shared" si="3"/>
        <v>31.68</v>
      </c>
      <c r="I25" s="14">
        <f t="shared" si="3"/>
        <v>103.9</v>
      </c>
      <c r="J25" s="14">
        <f t="shared" si="3"/>
        <v>63.180000000000007</v>
      </c>
      <c r="K25" s="14">
        <f t="shared" si="3"/>
        <v>7.97</v>
      </c>
      <c r="L25" s="14">
        <f t="shared" si="3"/>
        <v>74.539999999999992</v>
      </c>
      <c r="M25" s="14">
        <f t="shared" si="3"/>
        <v>73.11999999999999</v>
      </c>
      <c r="N25" s="14">
        <f t="shared" si="3"/>
        <v>61.4</v>
      </c>
      <c r="O25" s="14">
        <f t="shared" si="3"/>
        <v>8.84</v>
      </c>
    </row>
    <row r="26" spans="1:15" s="16" customFormat="1" x14ac:dyDescent="0.2">
      <c r="A26" s="6" t="s">
        <v>70</v>
      </c>
      <c r="B26" s="11"/>
      <c r="C26" s="18"/>
      <c r="D26" s="13">
        <f>D16+D25</f>
        <v>78.349999999999994</v>
      </c>
      <c r="E26" s="13">
        <f t="shared" ref="E26:F26" si="4">E16+E25</f>
        <v>44.7</v>
      </c>
      <c r="F26" s="13">
        <f t="shared" si="4"/>
        <v>246.94000000000003</v>
      </c>
      <c r="G26" s="13">
        <f>G16+G25</f>
        <v>1359.3500000000001</v>
      </c>
      <c r="H26" s="13">
        <f t="shared" ref="H26:O26" si="5">H16+H25</f>
        <v>31.96</v>
      </c>
      <c r="I26" s="13">
        <f t="shared" si="5"/>
        <v>107.2</v>
      </c>
      <c r="J26" s="13">
        <f t="shared" si="5"/>
        <v>92.690000000000012</v>
      </c>
      <c r="K26" s="13">
        <f t="shared" si="5"/>
        <v>10.469999999999999</v>
      </c>
      <c r="L26" s="13">
        <f t="shared" si="5"/>
        <v>133.54</v>
      </c>
      <c r="M26" s="13">
        <f t="shared" si="5"/>
        <v>126.82</v>
      </c>
      <c r="N26" s="13">
        <f t="shared" si="5"/>
        <v>72.900000000000006</v>
      </c>
      <c r="O26" s="13">
        <f t="shared" si="5"/>
        <v>12.14</v>
      </c>
    </row>
    <row r="27" spans="1:15" s="16" customFormat="1" x14ac:dyDescent="0.2">
      <c r="C27" s="17"/>
      <c r="O27" s="22"/>
    </row>
    <row r="28" spans="1:15" s="16" customFormat="1" x14ac:dyDescent="0.2">
      <c r="A28" s="3"/>
      <c r="C28" s="17"/>
    </row>
    <row r="29" spans="1:15" s="16" customFormat="1" x14ac:dyDescent="0.2">
      <c r="C29" s="17"/>
    </row>
    <row r="30" spans="1:15" s="16" customFormat="1" x14ac:dyDescent="0.2">
      <c r="B30" s="2" t="s">
        <v>0</v>
      </c>
      <c r="C30" s="16" t="s">
        <v>46</v>
      </c>
    </row>
    <row r="31" spans="1:15" s="16" customFormat="1" x14ac:dyDescent="0.2">
      <c r="B31" s="2" t="s">
        <v>2</v>
      </c>
      <c r="C31" s="16" t="s">
        <v>3</v>
      </c>
    </row>
    <row r="32" spans="1:15" s="16" customFormat="1" x14ac:dyDescent="0.2">
      <c r="B32" s="2" t="s">
        <v>4</v>
      </c>
      <c r="C32" s="16" t="s">
        <v>129</v>
      </c>
    </row>
    <row r="33" spans="1:15" s="16" customFormat="1" ht="45" x14ac:dyDescent="0.2">
      <c r="A33" s="7" t="s">
        <v>5</v>
      </c>
      <c r="B33" s="8" t="s">
        <v>6</v>
      </c>
      <c r="C33" s="7" t="s">
        <v>7</v>
      </c>
      <c r="D33" s="8" t="s">
        <v>8</v>
      </c>
      <c r="E33" s="8"/>
      <c r="F33" s="8"/>
      <c r="G33" s="7" t="s">
        <v>9</v>
      </c>
      <c r="H33" s="8" t="s">
        <v>10</v>
      </c>
      <c r="I33" s="8"/>
      <c r="J33" s="8"/>
      <c r="K33" s="8"/>
      <c r="L33" s="8" t="s">
        <v>11</v>
      </c>
      <c r="M33" s="8"/>
      <c r="N33" s="8"/>
      <c r="O33" s="8"/>
    </row>
    <row r="34" spans="1:15" s="16" customFormat="1" x14ac:dyDescent="0.2">
      <c r="A34" s="7"/>
      <c r="B34" s="8"/>
      <c r="C34" s="7"/>
      <c r="D34" s="7" t="s">
        <v>12</v>
      </c>
      <c r="E34" s="7" t="s">
        <v>13</v>
      </c>
      <c r="F34" s="7" t="s">
        <v>14</v>
      </c>
      <c r="G34" s="7"/>
      <c r="H34" s="7" t="s">
        <v>15</v>
      </c>
      <c r="I34" s="7" t="s">
        <v>16</v>
      </c>
      <c r="J34" s="7" t="s">
        <v>17</v>
      </c>
      <c r="K34" s="7" t="s">
        <v>18</v>
      </c>
      <c r="L34" s="7" t="s">
        <v>19</v>
      </c>
      <c r="M34" s="7" t="s">
        <v>20</v>
      </c>
      <c r="N34" s="7" t="s">
        <v>21</v>
      </c>
      <c r="O34" s="7" t="s">
        <v>22</v>
      </c>
    </row>
    <row r="35" spans="1:15" s="16" customFormat="1" x14ac:dyDescent="0.2">
      <c r="A35" s="6" t="s">
        <v>23</v>
      </c>
      <c r="B35" s="9" t="s">
        <v>24</v>
      </c>
      <c r="C35" s="6" t="s">
        <v>25</v>
      </c>
      <c r="D35" s="6" t="s">
        <v>26</v>
      </c>
      <c r="E35" s="6" t="s">
        <v>27</v>
      </c>
      <c r="F35" s="6" t="s">
        <v>28</v>
      </c>
      <c r="G35" s="6" t="s">
        <v>29</v>
      </c>
      <c r="H35" s="6" t="s">
        <v>30</v>
      </c>
      <c r="I35" s="6" t="s">
        <v>31</v>
      </c>
      <c r="J35" s="6" t="s">
        <v>32</v>
      </c>
      <c r="K35" s="6" t="s">
        <v>33</v>
      </c>
      <c r="L35" s="6" t="s">
        <v>34</v>
      </c>
      <c r="M35" s="6" t="s">
        <v>35</v>
      </c>
      <c r="N35" s="6" t="s">
        <v>36</v>
      </c>
      <c r="O35" s="6" t="s">
        <v>37</v>
      </c>
    </row>
    <row r="36" spans="1:15" s="16" customFormat="1" x14ac:dyDescent="0.2">
      <c r="A36" s="10"/>
      <c r="B36" s="15" t="s">
        <v>38</v>
      </c>
      <c r="C36" s="61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3"/>
    </row>
    <row r="37" spans="1:15" s="16" customFormat="1" ht="22.5" x14ac:dyDescent="0.2">
      <c r="A37" s="6">
        <v>3</v>
      </c>
      <c r="B37" s="41" t="s">
        <v>80</v>
      </c>
      <c r="C37" s="42" t="s">
        <v>65</v>
      </c>
      <c r="D37" s="13">
        <v>7.14</v>
      </c>
      <c r="E37" s="13">
        <v>14.97</v>
      </c>
      <c r="F37" s="13">
        <v>15.4</v>
      </c>
      <c r="G37" s="13">
        <f t="shared" ref="G37:G38" si="6">SUM(D37*4)+(E37*9)+(F37*4)</f>
        <v>224.89000000000001</v>
      </c>
      <c r="H37" s="13">
        <v>0.1</v>
      </c>
      <c r="I37" s="13">
        <v>2.2999999999999998</v>
      </c>
      <c r="J37" s="13">
        <v>0.1</v>
      </c>
      <c r="K37" s="13">
        <v>0.2</v>
      </c>
      <c r="L37" s="13">
        <v>31</v>
      </c>
      <c r="M37" s="13">
        <v>1.5</v>
      </c>
      <c r="N37" s="13">
        <v>2.7</v>
      </c>
      <c r="O37" s="13">
        <v>1.7</v>
      </c>
    </row>
    <row r="38" spans="1:15" s="16" customFormat="1" ht="12.75" customHeight="1" x14ac:dyDescent="0.2">
      <c r="A38" s="6">
        <v>685</v>
      </c>
      <c r="B38" s="41" t="s">
        <v>44</v>
      </c>
      <c r="C38" s="42" t="s">
        <v>58</v>
      </c>
      <c r="D38" s="13">
        <v>0.4</v>
      </c>
      <c r="E38" s="13">
        <v>0</v>
      </c>
      <c r="F38" s="13">
        <v>14.2</v>
      </c>
      <c r="G38" s="13">
        <f t="shared" si="6"/>
        <v>58.4</v>
      </c>
      <c r="H38" s="13">
        <v>0.06</v>
      </c>
      <c r="I38" s="14">
        <v>0</v>
      </c>
      <c r="J38" s="14">
        <v>0</v>
      </c>
      <c r="K38" s="13">
        <v>1.6</v>
      </c>
      <c r="L38" s="13">
        <v>8</v>
      </c>
      <c r="M38" s="13">
        <v>8</v>
      </c>
      <c r="N38" s="13">
        <v>4</v>
      </c>
      <c r="O38" s="13">
        <v>1</v>
      </c>
    </row>
    <row r="39" spans="1:15" s="16" customFormat="1" x14ac:dyDescent="0.2">
      <c r="A39" s="19" t="s">
        <v>70</v>
      </c>
      <c r="B39" s="11"/>
      <c r="C39" s="21"/>
      <c r="D39" s="14">
        <f t="shared" ref="D39:O39" si="7">SUM(D37:D38)</f>
        <v>7.54</v>
      </c>
      <c r="E39" s="14">
        <f t="shared" si="7"/>
        <v>14.97</v>
      </c>
      <c r="F39" s="21">
        <f t="shared" si="7"/>
        <v>29.6</v>
      </c>
      <c r="G39" s="14">
        <f t="shared" si="7"/>
        <v>283.29000000000002</v>
      </c>
      <c r="H39" s="14">
        <f t="shared" si="7"/>
        <v>0.16</v>
      </c>
      <c r="I39" s="14">
        <f t="shared" si="7"/>
        <v>2.2999999999999998</v>
      </c>
      <c r="J39" s="14">
        <f t="shared" si="7"/>
        <v>0.1</v>
      </c>
      <c r="K39" s="14">
        <f t="shared" si="7"/>
        <v>1.8</v>
      </c>
      <c r="L39" s="14">
        <f t="shared" si="7"/>
        <v>39</v>
      </c>
      <c r="M39" s="14">
        <f t="shared" si="7"/>
        <v>9.5</v>
      </c>
      <c r="N39" s="14">
        <f t="shared" si="7"/>
        <v>6.7</v>
      </c>
      <c r="O39" s="14">
        <f t="shared" si="7"/>
        <v>2.7</v>
      </c>
    </row>
    <row r="40" spans="1:15" s="16" customFormat="1" x14ac:dyDescent="0.2">
      <c r="A40" s="10"/>
      <c r="B40" s="15" t="s">
        <v>40</v>
      </c>
      <c r="C40" s="64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6"/>
    </row>
    <row r="41" spans="1:15" s="16" customFormat="1" ht="21" customHeight="1" x14ac:dyDescent="0.2">
      <c r="A41" s="19">
        <v>4</v>
      </c>
      <c r="B41" s="30" t="s">
        <v>115</v>
      </c>
      <c r="C41" s="43" t="s">
        <v>75</v>
      </c>
      <c r="D41" s="14">
        <v>0.66</v>
      </c>
      <c r="E41" s="14">
        <v>0</v>
      </c>
      <c r="F41" s="14">
        <v>3.36</v>
      </c>
      <c r="G41" s="13">
        <f t="shared" ref="G41:G47" si="8">SUM(D41*4)+(E41*9)+(F41*4)</f>
        <v>16.079999999999998</v>
      </c>
      <c r="H41" s="14">
        <v>0.01</v>
      </c>
      <c r="I41" s="14">
        <v>10.199999999999999</v>
      </c>
      <c r="J41" s="14">
        <v>3.6</v>
      </c>
      <c r="K41" s="14">
        <v>2.8</v>
      </c>
      <c r="L41" s="14">
        <v>3</v>
      </c>
      <c r="M41" s="14">
        <v>0.13</v>
      </c>
      <c r="N41" s="14">
        <v>6.6</v>
      </c>
      <c r="O41" s="14">
        <v>0.36</v>
      </c>
    </row>
    <row r="42" spans="1:15" s="16" customFormat="1" ht="22.5" x14ac:dyDescent="0.2">
      <c r="A42" s="6">
        <v>110</v>
      </c>
      <c r="B42" s="41" t="s">
        <v>88</v>
      </c>
      <c r="C42" s="18" t="s">
        <v>130</v>
      </c>
      <c r="D42" s="13">
        <v>9.1999999999999993</v>
      </c>
      <c r="E42" s="13">
        <v>9.3000000000000007</v>
      </c>
      <c r="F42" s="13">
        <v>13.2</v>
      </c>
      <c r="G42" s="13">
        <f t="shared" si="8"/>
        <v>173.3</v>
      </c>
      <c r="H42" s="13">
        <v>0</v>
      </c>
      <c r="I42" s="13">
        <v>6</v>
      </c>
      <c r="J42" s="13">
        <v>12</v>
      </c>
      <c r="K42" s="13">
        <v>2.2999999999999998</v>
      </c>
      <c r="L42" s="13">
        <v>4.3</v>
      </c>
      <c r="M42" s="13">
        <v>4.5999999999999996</v>
      </c>
      <c r="N42" s="13">
        <v>1</v>
      </c>
      <c r="O42" s="13">
        <v>1.2</v>
      </c>
    </row>
    <row r="43" spans="1:15" s="16" customFormat="1" ht="22.5" x14ac:dyDescent="0.2">
      <c r="A43" s="6">
        <v>493</v>
      </c>
      <c r="B43" s="41" t="s">
        <v>97</v>
      </c>
      <c r="C43" s="42" t="s">
        <v>114</v>
      </c>
      <c r="D43" s="13">
        <v>6.5</v>
      </c>
      <c r="E43" s="13">
        <v>5.9</v>
      </c>
      <c r="F43" s="13">
        <v>9.4</v>
      </c>
      <c r="G43" s="13">
        <f t="shared" si="8"/>
        <v>116.69999999999999</v>
      </c>
      <c r="H43" s="13">
        <v>0.06</v>
      </c>
      <c r="I43" s="13">
        <v>2</v>
      </c>
      <c r="J43" s="13">
        <v>4.82</v>
      </c>
      <c r="K43" s="13">
        <v>0.61</v>
      </c>
      <c r="L43" s="13">
        <v>27</v>
      </c>
      <c r="M43" s="13">
        <v>4.2</v>
      </c>
      <c r="N43" s="13">
        <v>27.81</v>
      </c>
      <c r="O43" s="13">
        <v>0.55000000000000004</v>
      </c>
    </row>
    <row r="44" spans="1:15" s="16" customFormat="1" ht="14.25" customHeight="1" x14ac:dyDescent="0.2">
      <c r="A44" s="6">
        <v>511</v>
      </c>
      <c r="B44" s="41" t="s">
        <v>51</v>
      </c>
      <c r="C44" s="18" t="s">
        <v>83</v>
      </c>
      <c r="D44" s="13">
        <v>3.3</v>
      </c>
      <c r="E44" s="13">
        <v>0.75</v>
      </c>
      <c r="F44" s="13">
        <v>37.35</v>
      </c>
      <c r="G44" s="13">
        <f t="shared" si="8"/>
        <v>169.35</v>
      </c>
      <c r="H44" s="13">
        <v>0.1</v>
      </c>
      <c r="I44" s="13">
        <v>0</v>
      </c>
      <c r="J44" s="13">
        <v>23.6</v>
      </c>
      <c r="K44" s="13">
        <v>1.2</v>
      </c>
      <c r="L44" s="13">
        <v>3</v>
      </c>
      <c r="M44" s="13">
        <v>5.5</v>
      </c>
      <c r="N44" s="13">
        <v>18</v>
      </c>
      <c r="O44" s="13">
        <v>0</v>
      </c>
    </row>
    <row r="45" spans="1:15" s="16" customFormat="1" ht="23.25" customHeight="1" x14ac:dyDescent="0.2">
      <c r="A45" s="6">
        <v>631</v>
      </c>
      <c r="B45" s="41" t="s">
        <v>94</v>
      </c>
      <c r="C45" s="18" t="s">
        <v>58</v>
      </c>
      <c r="D45" s="13">
        <v>0.1</v>
      </c>
      <c r="E45" s="13">
        <v>0</v>
      </c>
      <c r="F45" s="13">
        <v>17.899999999999999</v>
      </c>
      <c r="G45" s="13">
        <f t="shared" si="8"/>
        <v>72</v>
      </c>
      <c r="H45" s="13">
        <v>3.2</v>
      </c>
      <c r="I45" s="13">
        <v>0.3</v>
      </c>
      <c r="J45" s="13">
        <v>1.6</v>
      </c>
      <c r="K45" s="13">
        <v>3.6</v>
      </c>
      <c r="L45" s="13">
        <v>8</v>
      </c>
      <c r="M45" s="13">
        <v>2.1</v>
      </c>
      <c r="N45" s="13">
        <v>1</v>
      </c>
      <c r="O45" s="13">
        <v>0.35</v>
      </c>
    </row>
    <row r="46" spans="1:15" s="16" customFormat="1" x14ac:dyDescent="0.2">
      <c r="A46" s="6"/>
      <c r="B46" s="11" t="s">
        <v>42</v>
      </c>
      <c r="C46" s="18" t="s">
        <v>59</v>
      </c>
      <c r="D46" s="13">
        <v>7.8</v>
      </c>
      <c r="E46" s="13">
        <v>1.8</v>
      </c>
      <c r="F46" s="13">
        <v>24</v>
      </c>
      <c r="G46" s="13">
        <f t="shared" si="8"/>
        <v>143.4</v>
      </c>
      <c r="H46" s="13">
        <v>0.06</v>
      </c>
      <c r="I46" s="13">
        <v>0</v>
      </c>
      <c r="J46" s="13">
        <v>0</v>
      </c>
      <c r="K46" s="13">
        <v>1.3</v>
      </c>
      <c r="L46" s="13">
        <v>21</v>
      </c>
      <c r="M46" s="13">
        <v>95</v>
      </c>
      <c r="N46" s="13">
        <v>28</v>
      </c>
      <c r="O46" s="13">
        <v>2</v>
      </c>
    </row>
    <row r="47" spans="1:15" s="16" customFormat="1" ht="15" customHeight="1" x14ac:dyDescent="0.2">
      <c r="A47" s="6"/>
      <c r="B47" s="48" t="s">
        <v>52</v>
      </c>
      <c r="C47" s="47" t="s">
        <v>83</v>
      </c>
      <c r="D47" s="13">
        <v>0.63</v>
      </c>
      <c r="E47" s="13">
        <v>6</v>
      </c>
      <c r="F47" s="13">
        <v>14.7</v>
      </c>
      <c r="G47" s="13">
        <v>115.32</v>
      </c>
      <c r="H47" s="13">
        <v>1.7</v>
      </c>
      <c r="I47" s="13">
        <v>10</v>
      </c>
      <c r="J47" s="13">
        <v>0</v>
      </c>
      <c r="K47" s="13">
        <v>1.3</v>
      </c>
      <c r="L47" s="13">
        <v>18</v>
      </c>
      <c r="M47" s="13">
        <v>13</v>
      </c>
      <c r="N47" s="13">
        <v>10</v>
      </c>
      <c r="O47" s="13">
        <v>3</v>
      </c>
    </row>
    <row r="48" spans="1:15" s="16" customFormat="1" x14ac:dyDescent="0.2">
      <c r="A48" s="19" t="s">
        <v>70</v>
      </c>
      <c r="B48" s="11"/>
      <c r="C48" s="21"/>
      <c r="D48" s="14">
        <f t="shared" ref="D48:O48" si="9">SUM(D41:D47)</f>
        <v>28.19</v>
      </c>
      <c r="E48" s="14">
        <f t="shared" si="9"/>
        <v>23.75</v>
      </c>
      <c r="F48" s="14">
        <f t="shared" si="9"/>
        <v>119.91000000000001</v>
      </c>
      <c r="G48" s="14">
        <f t="shared" si="9"/>
        <v>806.14999999999986</v>
      </c>
      <c r="H48" s="14">
        <f t="shared" si="9"/>
        <v>5.13</v>
      </c>
      <c r="I48" s="14">
        <f t="shared" si="9"/>
        <v>28.5</v>
      </c>
      <c r="J48" s="14">
        <f t="shared" si="9"/>
        <v>45.620000000000005</v>
      </c>
      <c r="K48" s="14">
        <f t="shared" si="9"/>
        <v>13.110000000000001</v>
      </c>
      <c r="L48" s="14">
        <f t="shared" si="9"/>
        <v>84.3</v>
      </c>
      <c r="M48" s="14">
        <f t="shared" si="9"/>
        <v>124.53</v>
      </c>
      <c r="N48" s="14">
        <f t="shared" si="9"/>
        <v>92.41</v>
      </c>
      <c r="O48" s="14">
        <f t="shared" si="9"/>
        <v>7.4600000000000009</v>
      </c>
    </row>
    <row r="49" spans="1:15" s="16" customFormat="1" x14ac:dyDescent="0.2">
      <c r="A49" s="6" t="s">
        <v>70</v>
      </c>
      <c r="B49" s="11"/>
      <c r="C49" s="18"/>
      <c r="D49" s="13">
        <f>D39+D48</f>
        <v>35.730000000000004</v>
      </c>
      <c r="E49" s="13">
        <f t="shared" ref="E49:F49" si="10">E39+E48</f>
        <v>38.72</v>
      </c>
      <c r="F49" s="13">
        <f t="shared" si="10"/>
        <v>149.51000000000002</v>
      </c>
      <c r="G49" s="13">
        <f>G39+G48</f>
        <v>1089.4399999999998</v>
      </c>
      <c r="H49" s="13">
        <f t="shared" ref="H49:O49" si="11">H39+H48</f>
        <v>5.29</v>
      </c>
      <c r="I49" s="13">
        <f t="shared" si="11"/>
        <v>30.8</v>
      </c>
      <c r="J49" s="13">
        <f t="shared" si="11"/>
        <v>45.720000000000006</v>
      </c>
      <c r="K49" s="13">
        <f t="shared" si="11"/>
        <v>14.910000000000002</v>
      </c>
      <c r="L49" s="13">
        <f t="shared" si="11"/>
        <v>123.3</v>
      </c>
      <c r="M49" s="13">
        <f t="shared" si="11"/>
        <v>134.03</v>
      </c>
      <c r="N49" s="13">
        <f t="shared" si="11"/>
        <v>99.11</v>
      </c>
      <c r="O49" s="13">
        <f t="shared" si="11"/>
        <v>10.16</v>
      </c>
    </row>
    <row r="50" spans="1:15" s="16" customFormat="1" x14ac:dyDescent="0.2">
      <c r="A50" s="54"/>
      <c r="B50" s="55"/>
      <c r="C50" s="56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</row>
    <row r="51" spans="1:15" s="16" customFormat="1" x14ac:dyDescent="0.2">
      <c r="A51" s="54"/>
      <c r="B51" s="58" t="s">
        <v>0</v>
      </c>
      <c r="C51" s="59" t="s">
        <v>48</v>
      </c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</row>
    <row r="52" spans="1:15" s="16" customFormat="1" x14ac:dyDescent="0.2">
      <c r="B52" s="2" t="s">
        <v>2</v>
      </c>
      <c r="C52" s="16" t="s">
        <v>3</v>
      </c>
    </row>
    <row r="53" spans="1:15" s="16" customFormat="1" x14ac:dyDescent="0.2">
      <c r="B53" s="2" t="s">
        <v>4</v>
      </c>
      <c r="C53" s="16" t="s">
        <v>129</v>
      </c>
    </row>
    <row r="54" spans="1:15" s="16" customFormat="1" ht="45" x14ac:dyDescent="0.2">
      <c r="A54" s="7" t="s">
        <v>5</v>
      </c>
      <c r="B54" s="8" t="s">
        <v>6</v>
      </c>
      <c r="C54" s="7" t="s">
        <v>7</v>
      </c>
      <c r="D54" s="8" t="s">
        <v>8</v>
      </c>
      <c r="E54" s="8"/>
      <c r="F54" s="8"/>
      <c r="G54" s="7" t="s">
        <v>9</v>
      </c>
      <c r="H54" s="8" t="s">
        <v>10</v>
      </c>
      <c r="I54" s="8"/>
      <c r="J54" s="8"/>
      <c r="K54" s="8"/>
      <c r="L54" s="8" t="s">
        <v>11</v>
      </c>
      <c r="M54" s="8"/>
      <c r="N54" s="8"/>
      <c r="O54" s="8"/>
    </row>
    <row r="55" spans="1:15" s="16" customFormat="1" x14ac:dyDescent="0.2">
      <c r="A55" s="7"/>
      <c r="B55" s="8"/>
      <c r="C55" s="7"/>
      <c r="D55" s="7" t="s">
        <v>12</v>
      </c>
      <c r="E55" s="7" t="s">
        <v>13</v>
      </c>
      <c r="F55" s="7" t="s">
        <v>14</v>
      </c>
      <c r="G55" s="7"/>
      <c r="H55" s="7" t="s">
        <v>15</v>
      </c>
      <c r="I55" s="7" t="s">
        <v>16</v>
      </c>
      <c r="J55" s="7" t="s">
        <v>17</v>
      </c>
      <c r="K55" s="7" t="s">
        <v>18</v>
      </c>
      <c r="L55" s="7" t="s">
        <v>19</v>
      </c>
      <c r="M55" s="7" t="s">
        <v>20</v>
      </c>
      <c r="N55" s="7" t="s">
        <v>21</v>
      </c>
      <c r="O55" s="7" t="s">
        <v>22</v>
      </c>
    </row>
    <row r="56" spans="1:15" s="16" customFormat="1" x14ac:dyDescent="0.2">
      <c r="A56" s="6" t="s">
        <v>23</v>
      </c>
      <c r="B56" s="9" t="s">
        <v>24</v>
      </c>
      <c r="C56" s="6" t="s">
        <v>25</v>
      </c>
      <c r="D56" s="6" t="s">
        <v>26</v>
      </c>
      <c r="E56" s="6" t="s">
        <v>27</v>
      </c>
      <c r="F56" s="6" t="s">
        <v>28</v>
      </c>
      <c r="G56" s="6" t="s">
        <v>29</v>
      </c>
      <c r="H56" s="6" t="s">
        <v>30</v>
      </c>
      <c r="I56" s="6" t="s">
        <v>31</v>
      </c>
      <c r="J56" s="6" t="s">
        <v>32</v>
      </c>
      <c r="K56" s="6" t="s">
        <v>33</v>
      </c>
      <c r="L56" s="6" t="s">
        <v>34</v>
      </c>
      <c r="M56" s="6" t="s">
        <v>35</v>
      </c>
      <c r="N56" s="6" t="s">
        <v>36</v>
      </c>
      <c r="O56" s="6" t="s">
        <v>37</v>
      </c>
    </row>
    <row r="57" spans="1:15" s="16" customFormat="1" x14ac:dyDescent="0.2">
      <c r="A57" s="10"/>
      <c r="B57" s="15" t="s">
        <v>49</v>
      </c>
      <c r="C57" s="61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3"/>
    </row>
    <row r="58" spans="1:15" s="16" customFormat="1" ht="22.5" x14ac:dyDescent="0.2">
      <c r="A58" s="6">
        <v>311</v>
      </c>
      <c r="B58" s="41" t="s">
        <v>89</v>
      </c>
      <c r="C58" s="42" t="s">
        <v>99</v>
      </c>
      <c r="D58" s="13">
        <v>5.4</v>
      </c>
      <c r="E58" s="13">
        <v>5.76</v>
      </c>
      <c r="F58" s="13">
        <v>27.54</v>
      </c>
      <c r="G58" s="13">
        <f t="shared" ref="G58:G60" si="12">SUM(D58*4)+(E58*9)+(F58*4)</f>
        <v>183.6</v>
      </c>
      <c r="H58" s="13">
        <v>0.25</v>
      </c>
      <c r="I58" s="13">
        <v>1.9</v>
      </c>
      <c r="J58" s="13">
        <v>53.2</v>
      </c>
      <c r="K58" s="13">
        <v>1.1000000000000001</v>
      </c>
      <c r="L58" s="13">
        <v>11</v>
      </c>
      <c r="M58" s="13">
        <v>8.3000000000000007</v>
      </c>
      <c r="N58" s="13">
        <v>29</v>
      </c>
      <c r="O58" s="13">
        <v>1</v>
      </c>
    </row>
    <row r="59" spans="1:15" s="16" customFormat="1" ht="14.25" customHeight="1" x14ac:dyDescent="0.2">
      <c r="A59" s="6"/>
      <c r="B59" s="11" t="s">
        <v>63</v>
      </c>
      <c r="C59" s="18" t="s">
        <v>47</v>
      </c>
      <c r="D59" s="13">
        <v>2.25</v>
      </c>
      <c r="E59" s="13">
        <v>0.87</v>
      </c>
      <c r="F59" s="13">
        <v>15.27</v>
      </c>
      <c r="G59" s="13">
        <f t="shared" si="12"/>
        <v>77.91</v>
      </c>
      <c r="H59" s="13">
        <v>0.01</v>
      </c>
      <c r="I59" s="13">
        <v>0.32</v>
      </c>
      <c r="J59" s="13">
        <v>29.5</v>
      </c>
      <c r="K59" s="13">
        <v>0.7</v>
      </c>
      <c r="L59" s="13">
        <v>19</v>
      </c>
      <c r="M59" s="13">
        <v>30</v>
      </c>
      <c r="N59" s="13">
        <v>5</v>
      </c>
      <c r="O59" s="13">
        <v>0.6</v>
      </c>
    </row>
    <row r="60" spans="1:15" s="16" customFormat="1" ht="14.25" customHeight="1" x14ac:dyDescent="0.2">
      <c r="A60" s="6">
        <v>686</v>
      </c>
      <c r="B60" s="41" t="s">
        <v>39</v>
      </c>
      <c r="C60" s="42" t="s">
        <v>74</v>
      </c>
      <c r="D60" s="13">
        <v>0.4</v>
      </c>
      <c r="E60" s="13">
        <v>0.1</v>
      </c>
      <c r="F60" s="13">
        <v>4</v>
      </c>
      <c r="G60" s="13">
        <f t="shared" si="12"/>
        <v>18.5</v>
      </c>
      <c r="H60" s="13">
        <v>0.06</v>
      </c>
      <c r="I60" s="14">
        <v>3.1</v>
      </c>
      <c r="J60" s="14">
        <v>0.01</v>
      </c>
      <c r="K60" s="13">
        <v>1.6</v>
      </c>
      <c r="L60" s="13">
        <v>8</v>
      </c>
      <c r="M60" s="13">
        <v>8</v>
      </c>
      <c r="N60" s="13">
        <v>4</v>
      </c>
      <c r="O60" s="13">
        <v>1</v>
      </c>
    </row>
    <row r="61" spans="1:15" s="16" customFormat="1" x14ac:dyDescent="0.2">
      <c r="A61" s="19" t="s">
        <v>45</v>
      </c>
      <c r="B61" s="11"/>
      <c r="C61" s="21"/>
      <c r="D61" s="14">
        <f t="shared" ref="D61:O61" si="13">SUM(D58:D60)</f>
        <v>8.0500000000000007</v>
      </c>
      <c r="E61" s="14">
        <f t="shared" si="13"/>
        <v>6.7299999999999995</v>
      </c>
      <c r="F61" s="14">
        <f t="shared" si="13"/>
        <v>46.81</v>
      </c>
      <c r="G61" s="14">
        <f t="shared" si="13"/>
        <v>280.01</v>
      </c>
      <c r="H61" s="14">
        <f t="shared" si="13"/>
        <v>0.32</v>
      </c>
      <c r="I61" s="14">
        <f t="shared" si="13"/>
        <v>5.32</v>
      </c>
      <c r="J61" s="14">
        <f t="shared" si="13"/>
        <v>82.710000000000008</v>
      </c>
      <c r="K61" s="14">
        <f t="shared" si="13"/>
        <v>3.4000000000000004</v>
      </c>
      <c r="L61" s="14">
        <f t="shared" si="13"/>
        <v>38</v>
      </c>
      <c r="M61" s="14">
        <f t="shared" si="13"/>
        <v>46.3</v>
      </c>
      <c r="N61" s="14">
        <f t="shared" si="13"/>
        <v>38</v>
      </c>
      <c r="O61" s="14">
        <f t="shared" si="13"/>
        <v>2.6</v>
      </c>
    </row>
    <row r="62" spans="1:15" s="16" customFormat="1" x14ac:dyDescent="0.2">
      <c r="A62" s="10"/>
      <c r="B62" s="15" t="s">
        <v>40</v>
      </c>
      <c r="C62" s="64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6"/>
    </row>
    <row r="63" spans="1:15" s="16" customFormat="1" ht="14.25" customHeight="1" x14ac:dyDescent="0.2">
      <c r="A63" s="19">
        <v>6</v>
      </c>
      <c r="B63" s="41" t="s">
        <v>67</v>
      </c>
      <c r="C63" s="21" t="s">
        <v>62</v>
      </c>
      <c r="D63" s="14">
        <v>0.32</v>
      </c>
      <c r="E63" s="14">
        <v>0.04</v>
      </c>
      <c r="F63" s="14">
        <v>1.1200000000000001</v>
      </c>
      <c r="G63" s="13">
        <f t="shared" ref="G63:G69" si="14">SUM(D63*4)+(E63*9)+(F63*4)</f>
        <v>6.120000000000001</v>
      </c>
      <c r="H63" s="14">
        <v>0.32</v>
      </c>
      <c r="I63" s="14">
        <v>6</v>
      </c>
      <c r="J63" s="14">
        <v>10</v>
      </c>
      <c r="K63" s="14">
        <v>1.5</v>
      </c>
      <c r="L63" s="14">
        <v>20</v>
      </c>
      <c r="M63" s="14">
        <v>5.2</v>
      </c>
      <c r="N63" s="14">
        <v>1.3</v>
      </c>
      <c r="O63" s="14">
        <v>0.8</v>
      </c>
    </row>
    <row r="64" spans="1:15" s="16" customFormat="1" ht="22.5" x14ac:dyDescent="0.2">
      <c r="A64" s="6">
        <v>132</v>
      </c>
      <c r="B64" s="41" t="s">
        <v>69</v>
      </c>
      <c r="C64" s="18" t="s">
        <v>130</v>
      </c>
      <c r="D64" s="13">
        <v>3.2</v>
      </c>
      <c r="E64" s="13">
        <v>5.0999999999999996</v>
      </c>
      <c r="F64" s="13">
        <v>13.2</v>
      </c>
      <c r="G64" s="13">
        <f t="shared" si="14"/>
        <v>111.5</v>
      </c>
      <c r="H64" s="13">
        <v>0.36</v>
      </c>
      <c r="I64" s="13">
        <v>6</v>
      </c>
      <c r="J64" s="13">
        <v>12.2</v>
      </c>
      <c r="K64" s="13">
        <v>2.2999999999999998</v>
      </c>
      <c r="L64" s="13">
        <v>4.3</v>
      </c>
      <c r="M64" s="13">
        <v>4</v>
      </c>
      <c r="N64" s="13">
        <v>1</v>
      </c>
      <c r="O64" s="13">
        <v>1.2</v>
      </c>
    </row>
    <row r="65" spans="1:15" s="16" customFormat="1" ht="22.5" customHeight="1" x14ac:dyDescent="0.2">
      <c r="A65" s="6">
        <v>374</v>
      </c>
      <c r="B65" s="41" t="s">
        <v>111</v>
      </c>
      <c r="C65" s="42" t="s">
        <v>86</v>
      </c>
      <c r="D65" s="13">
        <v>10.6</v>
      </c>
      <c r="E65" s="13">
        <v>5.4</v>
      </c>
      <c r="F65" s="13">
        <v>5.6</v>
      </c>
      <c r="G65" s="13">
        <f t="shared" si="14"/>
        <v>113.4</v>
      </c>
      <c r="H65" s="13">
        <v>7.0000000000000007E-2</v>
      </c>
      <c r="I65" s="13">
        <v>0.44</v>
      </c>
      <c r="J65" s="13">
        <v>17.02</v>
      </c>
      <c r="K65" s="13">
        <v>2.5099999999999998</v>
      </c>
      <c r="L65" s="13">
        <v>2.29</v>
      </c>
      <c r="M65" s="13">
        <v>8.1999999999999993</v>
      </c>
      <c r="N65" s="13">
        <v>8.8800000000000008</v>
      </c>
      <c r="O65" s="13">
        <v>0.74</v>
      </c>
    </row>
    <row r="66" spans="1:15" s="16" customFormat="1" ht="15" customHeight="1" x14ac:dyDescent="0.2">
      <c r="A66" s="6">
        <v>520</v>
      </c>
      <c r="B66" s="45" t="s">
        <v>68</v>
      </c>
      <c r="C66" s="18" t="s">
        <v>83</v>
      </c>
      <c r="D66" s="13">
        <v>3.75</v>
      </c>
      <c r="E66" s="13">
        <v>6.3</v>
      </c>
      <c r="F66" s="13">
        <v>22.05</v>
      </c>
      <c r="G66" s="13">
        <f t="shared" si="14"/>
        <v>159.89999999999998</v>
      </c>
      <c r="H66" s="13">
        <v>0.1</v>
      </c>
      <c r="I66" s="13">
        <v>0</v>
      </c>
      <c r="J66" s="13">
        <v>23.6</v>
      </c>
      <c r="K66" s="13">
        <v>1.2</v>
      </c>
      <c r="L66" s="13">
        <v>3</v>
      </c>
      <c r="M66" s="13">
        <v>55</v>
      </c>
      <c r="N66" s="13">
        <v>18</v>
      </c>
      <c r="O66" s="13">
        <v>0</v>
      </c>
    </row>
    <row r="67" spans="1:15" s="16" customFormat="1" ht="22.5" customHeight="1" x14ac:dyDescent="0.2">
      <c r="A67" s="6">
        <v>700</v>
      </c>
      <c r="B67" s="41" t="s">
        <v>93</v>
      </c>
      <c r="C67" s="42" t="s">
        <v>58</v>
      </c>
      <c r="D67" s="13">
        <v>1.26</v>
      </c>
      <c r="E67" s="13">
        <v>0</v>
      </c>
      <c r="F67" s="13">
        <v>37.799999999999997</v>
      </c>
      <c r="G67" s="13">
        <f t="shared" si="14"/>
        <v>156.23999999999998</v>
      </c>
      <c r="H67" s="13">
        <v>2.35</v>
      </c>
      <c r="I67" s="13" t="s">
        <v>76</v>
      </c>
      <c r="J67" s="13">
        <v>1.6</v>
      </c>
      <c r="K67" s="13">
        <v>0</v>
      </c>
      <c r="L67" s="13">
        <v>25</v>
      </c>
      <c r="M67" s="13">
        <v>10</v>
      </c>
      <c r="N67" s="13">
        <v>11.4</v>
      </c>
      <c r="O67" s="13">
        <v>4</v>
      </c>
    </row>
    <row r="68" spans="1:15" s="16" customFormat="1" x14ac:dyDescent="0.2">
      <c r="A68" s="6"/>
      <c r="B68" s="41" t="s">
        <v>42</v>
      </c>
      <c r="C68" s="42" t="s">
        <v>59</v>
      </c>
      <c r="D68" s="13">
        <v>7.8</v>
      </c>
      <c r="E68" s="13">
        <v>1.8</v>
      </c>
      <c r="F68" s="13">
        <v>24</v>
      </c>
      <c r="G68" s="13">
        <f t="shared" si="14"/>
        <v>143.4</v>
      </c>
      <c r="H68" s="13">
        <v>0.06</v>
      </c>
      <c r="I68" s="13">
        <v>0</v>
      </c>
      <c r="J68" s="13">
        <v>0</v>
      </c>
      <c r="K68" s="13">
        <v>1.3</v>
      </c>
      <c r="L68" s="13">
        <v>21</v>
      </c>
      <c r="M68" s="13">
        <v>95</v>
      </c>
      <c r="N68" s="13">
        <v>28</v>
      </c>
      <c r="O68" s="13">
        <v>2</v>
      </c>
    </row>
    <row r="69" spans="1:15" s="16" customFormat="1" ht="15.75" customHeight="1" x14ac:dyDescent="0.2">
      <c r="A69" s="6"/>
      <c r="B69" s="11" t="s">
        <v>43</v>
      </c>
      <c r="C69" s="18" t="s">
        <v>75</v>
      </c>
      <c r="D69" s="13">
        <v>6</v>
      </c>
      <c r="E69" s="13">
        <v>9</v>
      </c>
      <c r="F69" s="13">
        <v>36</v>
      </c>
      <c r="G69" s="13">
        <f t="shared" si="14"/>
        <v>249</v>
      </c>
      <c r="H69" s="13">
        <v>0.2</v>
      </c>
      <c r="I69" s="13">
        <v>0.32</v>
      </c>
      <c r="J69" s="13">
        <v>2.31</v>
      </c>
      <c r="K69" s="13">
        <v>0.65</v>
      </c>
      <c r="L69" s="13">
        <v>0.02</v>
      </c>
      <c r="M69" s="13">
        <v>2.5</v>
      </c>
      <c r="N69" s="13">
        <v>3.4</v>
      </c>
      <c r="O69" s="13">
        <v>4</v>
      </c>
    </row>
    <row r="70" spans="1:15" s="16" customFormat="1" x14ac:dyDescent="0.2">
      <c r="A70" s="19" t="s">
        <v>70</v>
      </c>
      <c r="B70" s="11"/>
      <c r="C70" s="21"/>
      <c r="D70" s="14">
        <f>SUM(D63:D69)</f>
        <v>32.93</v>
      </c>
      <c r="E70" s="14">
        <f>SUM(E63:E69)</f>
        <v>27.64</v>
      </c>
      <c r="F70" s="14">
        <f>SUM(F63:F69)</f>
        <v>139.76999999999998</v>
      </c>
      <c r="G70" s="14">
        <f>SUM(G63:G69)</f>
        <v>939.56</v>
      </c>
      <c r="H70" s="14">
        <f t="shared" ref="H70:O70" si="15">SUM(H63:H69)</f>
        <v>3.4600000000000004</v>
      </c>
      <c r="I70" s="14">
        <f t="shared" si="15"/>
        <v>12.76</v>
      </c>
      <c r="J70" s="14">
        <f t="shared" si="15"/>
        <v>66.73</v>
      </c>
      <c r="K70" s="14">
        <f t="shared" si="15"/>
        <v>9.4600000000000009</v>
      </c>
      <c r="L70" s="14">
        <f t="shared" si="15"/>
        <v>75.61</v>
      </c>
      <c r="M70" s="14">
        <f t="shared" si="15"/>
        <v>179.9</v>
      </c>
      <c r="N70" s="14">
        <f t="shared" si="15"/>
        <v>71.98</v>
      </c>
      <c r="O70" s="14">
        <f t="shared" si="15"/>
        <v>12.74</v>
      </c>
    </row>
    <row r="71" spans="1:15" s="16" customFormat="1" x14ac:dyDescent="0.2">
      <c r="A71" s="6" t="s">
        <v>70</v>
      </c>
      <c r="B71" s="11"/>
      <c r="C71" s="18"/>
      <c r="D71" s="13">
        <f>D61+D70</f>
        <v>40.980000000000004</v>
      </c>
      <c r="E71" s="13">
        <f t="shared" ref="E71:F71" si="16">E61+E70</f>
        <v>34.369999999999997</v>
      </c>
      <c r="F71" s="13">
        <f t="shared" si="16"/>
        <v>186.57999999999998</v>
      </c>
      <c r="G71" s="13">
        <f>G61+G70</f>
        <v>1219.57</v>
      </c>
      <c r="H71" s="13">
        <f t="shared" ref="H71:O71" si="17">H61+H70</f>
        <v>3.7800000000000002</v>
      </c>
      <c r="I71" s="13">
        <f t="shared" si="17"/>
        <v>18.079999999999998</v>
      </c>
      <c r="J71" s="13">
        <f t="shared" si="17"/>
        <v>149.44</v>
      </c>
      <c r="K71" s="13">
        <f t="shared" si="17"/>
        <v>12.860000000000001</v>
      </c>
      <c r="L71" s="13">
        <f t="shared" si="17"/>
        <v>113.61</v>
      </c>
      <c r="M71" s="13">
        <f t="shared" si="17"/>
        <v>226.2</v>
      </c>
      <c r="N71" s="13">
        <f t="shared" si="17"/>
        <v>109.98</v>
      </c>
      <c r="O71" s="13">
        <f t="shared" si="17"/>
        <v>15.34</v>
      </c>
    </row>
    <row r="72" spans="1:15" s="16" customFormat="1" x14ac:dyDescent="0.2">
      <c r="A72" s="24"/>
      <c r="B72" s="25"/>
      <c r="C72" s="25"/>
      <c r="D72" s="26"/>
      <c r="E72" s="26"/>
      <c r="F72" s="26"/>
      <c r="G72" s="26"/>
      <c r="H72" s="26"/>
      <c r="I72" s="26"/>
      <c r="J72" s="26"/>
      <c r="K72" s="27"/>
      <c r="L72" s="26"/>
      <c r="M72" s="26"/>
      <c r="N72" s="26"/>
      <c r="O72" s="26"/>
    </row>
    <row r="73" spans="1:15" s="16" customFormat="1" x14ac:dyDescent="0.2">
      <c r="A73" s="24"/>
      <c r="B73" s="25"/>
      <c r="C73" s="25"/>
      <c r="D73" s="26"/>
      <c r="E73" s="26"/>
      <c r="F73" s="26"/>
      <c r="G73" s="26"/>
      <c r="H73" s="26"/>
      <c r="I73" s="26"/>
      <c r="J73" s="26"/>
      <c r="K73" s="27"/>
      <c r="L73" s="26"/>
      <c r="M73" s="26"/>
      <c r="N73" s="26"/>
      <c r="O73" s="26"/>
    </row>
    <row r="74" spans="1:15" s="16" customFormat="1" x14ac:dyDescent="0.2">
      <c r="A74" s="3"/>
      <c r="C74" s="17"/>
    </row>
    <row r="75" spans="1:15" s="16" customFormat="1" x14ac:dyDescent="0.2">
      <c r="B75" s="2" t="s">
        <v>0</v>
      </c>
      <c r="C75" s="16" t="s">
        <v>53</v>
      </c>
    </row>
    <row r="76" spans="1:15" s="16" customFormat="1" x14ac:dyDescent="0.2">
      <c r="B76" s="2" t="s">
        <v>2</v>
      </c>
      <c r="C76" s="16" t="s">
        <v>3</v>
      </c>
    </row>
    <row r="77" spans="1:15" s="16" customFormat="1" x14ac:dyDescent="0.2">
      <c r="B77" s="2" t="s">
        <v>4</v>
      </c>
      <c r="C77" s="16" t="s">
        <v>129</v>
      </c>
    </row>
    <row r="78" spans="1:15" s="16" customFormat="1" ht="45" x14ac:dyDescent="0.2">
      <c r="A78" s="7" t="s">
        <v>5</v>
      </c>
      <c r="B78" s="8" t="s">
        <v>6</v>
      </c>
      <c r="C78" s="7" t="s">
        <v>7</v>
      </c>
      <c r="D78" s="8" t="s">
        <v>8</v>
      </c>
      <c r="E78" s="8"/>
      <c r="F78" s="8"/>
      <c r="G78" s="7" t="s">
        <v>9</v>
      </c>
      <c r="H78" s="8" t="s">
        <v>10</v>
      </c>
      <c r="I78" s="8"/>
      <c r="J78" s="8"/>
      <c r="K78" s="8"/>
      <c r="L78" s="8" t="s">
        <v>11</v>
      </c>
      <c r="M78" s="8"/>
      <c r="N78" s="8"/>
      <c r="O78" s="8"/>
    </row>
    <row r="79" spans="1:15" s="16" customFormat="1" x14ac:dyDescent="0.2">
      <c r="A79" s="7"/>
      <c r="B79" s="8"/>
      <c r="C79" s="7"/>
      <c r="D79" s="7" t="s">
        <v>12</v>
      </c>
      <c r="E79" s="7" t="s">
        <v>13</v>
      </c>
      <c r="F79" s="7" t="s">
        <v>14</v>
      </c>
      <c r="G79" s="7"/>
      <c r="H79" s="7" t="s">
        <v>15</v>
      </c>
      <c r="I79" s="7" t="s">
        <v>16</v>
      </c>
      <c r="J79" s="7" t="s">
        <v>17</v>
      </c>
      <c r="K79" s="7" t="s">
        <v>18</v>
      </c>
      <c r="L79" s="7" t="s">
        <v>19</v>
      </c>
      <c r="M79" s="7" t="s">
        <v>20</v>
      </c>
      <c r="N79" s="7" t="s">
        <v>21</v>
      </c>
      <c r="O79" s="7" t="s">
        <v>22</v>
      </c>
    </row>
    <row r="80" spans="1:15" s="16" customFormat="1" x14ac:dyDescent="0.2">
      <c r="A80" s="6" t="s">
        <v>23</v>
      </c>
      <c r="B80" s="9" t="s">
        <v>24</v>
      </c>
      <c r="C80" s="6" t="s">
        <v>25</v>
      </c>
      <c r="D80" s="6" t="s">
        <v>26</v>
      </c>
      <c r="E80" s="6" t="s">
        <v>27</v>
      </c>
      <c r="F80" s="6" t="s">
        <v>28</v>
      </c>
      <c r="G80" s="6" t="s">
        <v>29</v>
      </c>
      <c r="H80" s="6" t="s">
        <v>30</v>
      </c>
      <c r="I80" s="6" t="s">
        <v>31</v>
      </c>
      <c r="J80" s="6" t="s">
        <v>32</v>
      </c>
      <c r="K80" s="6" t="s">
        <v>33</v>
      </c>
      <c r="L80" s="6" t="s">
        <v>34</v>
      </c>
      <c r="M80" s="6" t="s">
        <v>35</v>
      </c>
      <c r="N80" s="6" t="s">
        <v>36</v>
      </c>
      <c r="O80" s="6" t="s">
        <v>37</v>
      </c>
    </row>
    <row r="81" spans="1:15" s="16" customFormat="1" x14ac:dyDescent="0.2">
      <c r="A81" s="10"/>
      <c r="B81" s="15" t="s">
        <v>38</v>
      </c>
      <c r="C81" s="61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3"/>
    </row>
    <row r="82" spans="1:15" s="16" customFormat="1" x14ac:dyDescent="0.2">
      <c r="A82" s="19">
        <v>6</v>
      </c>
      <c r="B82" s="41" t="s">
        <v>110</v>
      </c>
      <c r="C82" s="42" t="s">
        <v>62</v>
      </c>
      <c r="D82" s="13">
        <v>4.4000000000000004</v>
      </c>
      <c r="E82" s="13">
        <v>7.7</v>
      </c>
      <c r="F82" s="13">
        <v>7.2</v>
      </c>
      <c r="G82" s="13">
        <f t="shared" ref="G82:G83" si="18">SUM(D82*4)+(E82*9)+(F82*4)</f>
        <v>115.7</v>
      </c>
      <c r="H82" s="13">
        <v>0.21</v>
      </c>
      <c r="I82" s="13">
        <v>0</v>
      </c>
      <c r="J82" s="13">
        <v>0</v>
      </c>
      <c r="K82" s="13">
        <v>0.75</v>
      </c>
      <c r="L82" s="13">
        <v>21.25</v>
      </c>
      <c r="M82" s="13">
        <v>123.75</v>
      </c>
      <c r="N82" s="13">
        <v>22.5</v>
      </c>
      <c r="O82" s="13">
        <v>1.75</v>
      </c>
    </row>
    <row r="83" spans="1:15" s="16" customFormat="1" ht="24" customHeight="1" x14ac:dyDescent="0.2">
      <c r="A83" s="6">
        <v>685</v>
      </c>
      <c r="B83" s="41" t="s">
        <v>44</v>
      </c>
      <c r="C83" s="42" t="s">
        <v>58</v>
      </c>
      <c r="D83" s="13">
        <v>0.4</v>
      </c>
      <c r="E83" s="13">
        <v>0</v>
      </c>
      <c r="F83" s="13">
        <v>14.2</v>
      </c>
      <c r="G83" s="13">
        <f t="shared" si="18"/>
        <v>58.4</v>
      </c>
      <c r="H83" s="13">
        <v>0.06</v>
      </c>
      <c r="I83" s="14">
        <v>0</v>
      </c>
      <c r="J83" s="14">
        <v>0</v>
      </c>
      <c r="K83" s="13">
        <v>1.6</v>
      </c>
      <c r="L83" s="13">
        <v>8</v>
      </c>
      <c r="M83" s="13">
        <v>8</v>
      </c>
      <c r="N83" s="13">
        <v>4</v>
      </c>
      <c r="O83" s="13">
        <v>1</v>
      </c>
    </row>
    <row r="84" spans="1:15" s="16" customFormat="1" x14ac:dyDescent="0.2">
      <c r="A84" s="19" t="s">
        <v>70</v>
      </c>
      <c r="B84" s="28"/>
      <c r="C84" s="29"/>
      <c r="D84" s="14">
        <f t="shared" ref="D84:O84" si="19">SUM(D82:D83)</f>
        <v>4.8000000000000007</v>
      </c>
      <c r="E84" s="14">
        <f t="shared" si="19"/>
        <v>7.7</v>
      </c>
      <c r="F84" s="14">
        <f t="shared" si="19"/>
        <v>21.4</v>
      </c>
      <c r="G84" s="14">
        <f t="shared" si="19"/>
        <v>174.1</v>
      </c>
      <c r="H84" s="14">
        <f t="shared" si="19"/>
        <v>0.27</v>
      </c>
      <c r="I84" s="14">
        <f t="shared" si="19"/>
        <v>0</v>
      </c>
      <c r="J84" s="14">
        <f t="shared" si="19"/>
        <v>0</v>
      </c>
      <c r="K84" s="14">
        <f t="shared" si="19"/>
        <v>2.35</v>
      </c>
      <c r="L84" s="14">
        <f t="shared" si="19"/>
        <v>29.25</v>
      </c>
      <c r="M84" s="14">
        <f t="shared" si="19"/>
        <v>131.75</v>
      </c>
      <c r="N84" s="14">
        <f t="shared" si="19"/>
        <v>26.5</v>
      </c>
      <c r="O84" s="14">
        <f t="shared" si="19"/>
        <v>2.75</v>
      </c>
    </row>
    <row r="85" spans="1:15" s="16" customFormat="1" x14ac:dyDescent="0.2">
      <c r="A85" s="10"/>
      <c r="B85" s="15" t="s">
        <v>40</v>
      </c>
      <c r="C85" s="64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6"/>
    </row>
    <row r="86" spans="1:15" s="16" customFormat="1" ht="26.25" customHeight="1" x14ac:dyDescent="0.2">
      <c r="A86" s="51">
        <v>4</v>
      </c>
      <c r="B86" s="52" t="s">
        <v>92</v>
      </c>
      <c r="C86" s="42" t="s">
        <v>75</v>
      </c>
      <c r="D86" s="46">
        <v>1.45</v>
      </c>
      <c r="E86" s="46">
        <v>0.05</v>
      </c>
      <c r="F86" s="46">
        <v>3.93</v>
      </c>
      <c r="G86" s="46">
        <f t="shared" ref="G86:G92" si="20">SUM(D86*4)+(E86*9)+(F86*4)</f>
        <v>21.97</v>
      </c>
      <c r="H86" s="46">
        <v>0.2</v>
      </c>
      <c r="I86" s="46">
        <v>6</v>
      </c>
      <c r="J86" s="46">
        <v>10</v>
      </c>
      <c r="K86" s="46">
        <v>1.5</v>
      </c>
      <c r="L86" s="46">
        <v>20</v>
      </c>
      <c r="M86" s="46">
        <v>5</v>
      </c>
      <c r="N86" s="46">
        <v>13</v>
      </c>
      <c r="O86" s="46">
        <v>0.8</v>
      </c>
    </row>
    <row r="87" spans="1:15" s="16" customFormat="1" ht="22.5" x14ac:dyDescent="0.2">
      <c r="A87" s="6">
        <v>124</v>
      </c>
      <c r="B87" s="41" t="s">
        <v>116</v>
      </c>
      <c r="C87" s="18" t="s">
        <v>130</v>
      </c>
      <c r="D87" s="13">
        <v>3.6</v>
      </c>
      <c r="E87" s="13">
        <v>9.1999999999999993</v>
      </c>
      <c r="F87" s="13">
        <v>8.3000000000000007</v>
      </c>
      <c r="G87" s="46">
        <f t="shared" si="20"/>
        <v>130.4</v>
      </c>
      <c r="H87" s="13">
        <v>0</v>
      </c>
      <c r="I87" s="13">
        <v>6</v>
      </c>
      <c r="J87" s="13">
        <v>12.2</v>
      </c>
      <c r="K87" s="13">
        <v>2.2999999999999998</v>
      </c>
      <c r="L87" s="13">
        <v>4.3</v>
      </c>
      <c r="M87" s="13">
        <v>4.5999999999999996</v>
      </c>
      <c r="N87" s="13">
        <v>1</v>
      </c>
      <c r="O87" s="13">
        <v>1.2</v>
      </c>
    </row>
    <row r="88" spans="1:15" s="16" customFormat="1" ht="34.15" customHeight="1" x14ac:dyDescent="0.2">
      <c r="A88" s="6">
        <v>454</v>
      </c>
      <c r="B88" s="41" t="s">
        <v>112</v>
      </c>
      <c r="C88" s="42" t="s">
        <v>60</v>
      </c>
      <c r="D88" s="13">
        <v>9.94</v>
      </c>
      <c r="E88" s="13">
        <v>7.98</v>
      </c>
      <c r="F88" s="13">
        <v>9.1</v>
      </c>
      <c r="G88" s="46">
        <f t="shared" si="20"/>
        <v>147.98000000000002</v>
      </c>
      <c r="H88" s="13">
        <v>0.04</v>
      </c>
      <c r="I88" s="13">
        <v>0.4</v>
      </c>
      <c r="J88" s="13">
        <v>0</v>
      </c>
      <c r="K88" s="13">
        <v>0.17</v>
      </c>
      <c r="L88" s="13">
        <v>6.39</v>
      </c>
      <c r="M88" s="13">
        <v>9.01</v>
      </c>
      <c r="N88" s="13">
        <v>1.67</v>
      </c>
      <c r="O88" s="13">
        <v>1.32</v>
      </c>
    </row>
    <row r="89" spans="1:15" s="16" customFormat="1" ht="14.25" customHeight="1" x14ac:dyDescent="0.2">
      <c r="A89" s="6">
        <v>518</v>
      </c>
      <c r="B89" s="41" t="s">
        <v>57</v>
      </c>
      <c r="C89" s="18" t="s">
        <v>83</v>
      </c>
      <c r="D89" s="13">
        <v>6.75</v>
      </c>
      <c r="E89" s="13">
        <v>3.45</v>
      </c>
      <c r="F89" s="13">
        <v>37.5</v>
      </c>
      <c r="G89" s="46">
        <f t="shared" si="20"/>
        <v>208.05</v>
      </c>
      <c r="H89" s="13">
        <v>0.2</v>
      </c>
      <c r="I89" s="13">
        <v>17</v>
      </c>
      <c r="J89" s="13">
        <v>35.6</v>
      </c>
      <c r="K89" s="13">
        <v>0.2</v>
      </c>
      <c r="L89" s="13">
        <v>51</v>
      </c>
      <c r="M89" s="13">
        <v>80</v>
      </c>
      <c r="N89" s="13">
        <v>24</v>
      </c>
      <c r="O89" s="13">
        <v>1</v>
      </c>
    </row>
    <row r="90" spans="1:15" s="16" customFormat="1" x14ac:dyDescent="0.2">
      <c r="A90" s="6"/>
      <c r="B90" s="11" t="s">
        <v>42</v>
      </c>
      <c r="C90" s="18" t="s">
        <v>59</v>
      </c>
      <c r="D90" s="13">
        <v>7.8</v>
      </c>
      <c r="E90" s="13">
        <v>1.8</v>
      </c>
      <c r="F90" s="13">
        <v>24</v>
      </c>
      <c r="G90" s="46">
        <f t="shared" si="20"/>
        <v>143.4</v>
      </c>
      <c r="H90" s="13">
        <v>0.06</v>
      </c>
      <c r="I90" s="13">
        <v>0</v>
      </c>
      <c r="J90" s="13">
        <v>0</v>
      </c>
      <c r="K90" s="13">
        <v>1.3</v>
      </c>
      <c r="L90" s="13">
        <v>21</v>
      </c>
      <c r="M90" s="13">
        <v>2.66</v>
      </c>
      <c r="N90" s="13">
        <v>28</v>
      </c>
      <c r="O90" s="13">
        <v>2</v>
      </c>
    </row>
    <row r="91" spans="1:15" s="16" customFormat="1" ht="14.25" customHeight="1" x14ac:dyDescent="0.2">
      <c r="A91" s="6">
        <v>638</v>
      </c>
      <c r="B91" s="41" t="s">
        <v>90</v>
      </c>
      <c r="C91" s="42" t="s">
        <v>58</v>
      </c>
      <c r="D91" s="13">
        <v>0.16</v>
      </c>
      <c r="E91" s="13">
        <v>0</v>
      </c>
      <c r="F91" s="13">
        <v>12.34</v>
      </c>
      <c r="G91" s="46">
        <f t="shared" si="20"/>
        <v>50</v>
      </c>
      <c r="H91" s="13">
        <v>15</v>
      </c>
      <c r="I91" s="46">
        <v>90</v>
      </c>
      <c r="J91" s="13">
        <v>0.06</v>
      </c>
      <c r="K91" s="13">
        <v>0</v>
      </c>
      <c r="L91" s="13">
        <v>0</v>
      </c>
      <c r="M91" s="13">
        <v>1.6</v>
      </c>
      <c r="N91" s="13">
        <v>5</v>
      </c>
      <c r="O91" s="13">
        <v>0</v>
      </c>
    </row>
    <row r="92" spans="1:15" s="16" customFormat="1" ht="15" customHeight="1" x14ac:dyDescent="0.2">
      <c r="A92" s="6"/>
      <c r="B92" s="41" t="s">
        <v>71</v>
      </c>
      <c r="C92" s="42" t="s">
        <v>47</v>
      </c>
      <c r="D92" s="13">
        <v>24.2</v>
      </c>
      <c r="E92" s="13">
        <v>20.5</v>
      </c>
      <c r="F92" s="13">
        <v>38.450000000000003</v>
      </c>
      <c r="G92" s="46">
        <v>435.1</v>
      </c>
      <c r="H92" s="13">
        <v>15</v>
      </c>
      <c r="I92" s="13">
        <v>90</v>
      </c>
      <c r="J92" s="13">
        <v>0.06</v>
      </c>
      <c r="K92" s="13">
        <v>0</v>
      </c>
      <c r="L92" s="13">
        <v>0</v>
      </c>
      <c r="M92" s="13">
        <v>1.6</v>
      </c>
      <c r="N92" s="13">
        <v>5</v>
      </c>
      <c r="O92" s="13">
        <v>0</v>
      </c>
    </row>
    <row r="93" spans="1:15" s="16" customFormat="1" x14ac:dyDescent="0.2">
      <c r="A93" s="19" t="s">
        <v>70</v>
      </c>
      <c r="B93" s="11"/>
      <c r="C93" s="21"/>
      <c r="D93" s="14">
        <f t="shared" ref="D93:O93" si="21">SUM(D86:D92)</f>
        <v>53.9</v>
      </c>
      <c r="E93" s="14">
        <f t="shared" si="21"/>
        <v>42.980000000000004</v>
      </c>
      <c r="F93" s="14">
        <f t="shared" si="21"/>
        <v>133.62</v>
      </c>
      <c r="G93" s="14">
        <f t="shared" si="21"/>
        <v>1136.9000000000001</v>
      </c>
      <c r="H93" s="14">
        <f t="shared" si="21"/>
        <v>30.5</v>
      </c>
      <c r="I93" s="14">
        <f t="shared" si="21"/>
        <v>209.4</v>
      </c>
      <c r="J93" s="14">
        <f t="shared" si="21"/>
        <v>57.92</v>
      </c>
      <c r="K93" s="14">
        <f t="shared" si="21"/>
        <v>5.47</v>
      </c>
      <c r="L93" s="14">
        <f t="shared" si="21"/>
        <v>102.69</v>
      </c>
      <c r="M93" s="14">
        <f t="shared" si="21"/>
        <v>104.46999999999998</v>
      </c>
      <c r="N93" s="14">
        <f t="shared" si="21"/>
        <v>77.67</v>
      </c>
      <c r="O93" s="14">
        <f t="shared" si="21"/>
        <v>6.32</v>
      </c>
    </row>
    <row r="94" spans="1:15" s="16" customFormat="1" x14ac:dyDescent="0.2">
      <c r="A94" s="6" t="s">
        <v>70</v>
      </c>
      <c r="B94" s="11"/>
      <c r="C94" s="18"/>
      <c r="D94" s="13">
        <f>D84+D93</f>
        <v>58.7</v>
      </c>
      <c r="E94" s="13">
        <f t="shared" ref="E94:F94" si="22">E84+E93</f>
        <v>50.680000000000007</v>
      </c>
      <c r="F94" s="13">
        <f t="shared" si="22"/>
        <v>155.02000000000001</v>
      </c>
      <c r="G94" s="13">
        <f>G84+G93</f>
        <v>1311</v>
      </c>
      <c r="H94" s="13">
        <f t="shared" ref="H94:O94" si="23">H84+H93</f>
        <v>30.77</v>
      </c>
      <c r="I94" s="13">
        <f t="shared" si="23"/>
        <v>209.4</v>
      </c>
      <c r="J94" s="13">
        <f t="shared" si="23"/>
        <v>57.92</v>
      </c>
      <c r="K94" s="13">
        <f t="shared" si="23"/>
        <v>7.82</v>
      </c>
      <c r="L94" s="13">
        <f t="shared" si="23"/>
        <v>131.94</v>
      </c>
      <c r="M94" s="13">
        <f t="shared" si="23"/>
        <v>236.21999999999997</v>
      </c>
      <c r="N94" s="13">
        <f t="shared" si="23"/>
        <v>104.17</v>
      </c>
      <c r="O94" s="13">
        <f t="shared" si="23"/>
        <v>9.07</v>
      </c>
    </row>
    <row r="95" spans="1:15" s="16" customFormat="1" x14ac:dyDescent="0.2">
      <c r="A95" s="24"/>
      <c r="B95" s="25"/>
      <c r="C95" s="25"/>
      <c r="D95" s="31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</row>
    <row r="96" spans="1:15" s="16" customFormat="1" x14ac:dyDescent="0.2">
      <c r="A96" s="24"/>
      <c r="B96" s="25"/>
      <c r="C96" s="25"/>
      <c r="D96" s="31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</row>
    <row r="97" spans="1:15" s="16" customFormat="1" x14ac:dyDescent="0.2">
      <c r="C97" s="17"/>
    </row>
    <row r="98" spans="1:15" s="16" customFormat="1" x14ac:dyDescent="0.2">
      <c r="B98" s="2" t="s">
        <v>0</v>
      </c>
      <c r="C98" s="16" t="s">
        <v>54</v>
      </c>
    </row>
    <row r="99" spans="1:15" s="16" customFormat="1" x14ac:dyDescent="0.2">
      <c r="B99" s="2" t="s">
        <v>2</v>
      </c>
      <c r="C99" s="16" t="s">
        <v>3</v>
      </c>
    </row>
    <row r="100" spans="1:15" s="16" customFormat="1" x14ac:dyDescent="0.2">
      <c r="B100" s="2" t="s">
        <v>4</v>
      </c>
      <c r="C100" s="16" t="s">
        <v>129</v>
      </c>
    </row>
    <row r="101" spans="1:15" s="16" customFormat="1" ht="45" x14ac:dyDescent="0.2">
      <c r="A101" s="7" t="s">
        <v>5</v>
      </c>
      <c r="B101" s="8" t="s">
        <v>6</v>
      </c>
      <c r="C101" s="7" t="s">
        <v>7</v>
      </c>
      <c r="D101" s="8" t="s">
        <v>8</v>
      </c>
      <c r="E101" s="8"/>
      <c r="F101" s="8"/>
      <c r="G101" s="7" t="s">
        <v>9</v>
      </c>
      <c r="H101" s="8" t="s">
        <v>10</v>
      </c>
      <c r="I101" s="8"/>
      <c r="J101" s="8"/>
      <c r="K101" s="8"/>
      <c r="L101" s="8" t="s">
        <v>11</v>
      </c>
      <c r="M101" s="8"/>
      <c r="N101" s="8"/>
      <c r="O101" s="8"/>
    </row>
    <row r="102" spans="1:15" s="16" customFormat="1" x14ac:dyDescent="0.2">
      <c r="A102" s="7"/>
      <c r="B102" s="8"/>
      <c r="C102" s="7"/>
      <c r="D102" s="7" t="s">
        <v>12</v>
      </c>
      <c r="E102" s="7" t="s">
        <v>13</v>
      </c>
      <c r="F102" s="7" t="s">
        <v>14</v>
      </c>
      <c r="G102" s="7"/>
      <c r="H102" s="7" t="s">
        <v>15</v>
      </c>
      <c r="I102" s="7" t="s">
        <v>16</v>
      </c>
      <c r="J102" s="7" t="s">
        <v>17</v>
      </c>
      <c r="K102" s="7" t="s">
        <v>18</v>
      </c>
      <c r="L102" s="7" t="s">
        <v>19</v>
      </c>
      <c r="M102" s="7" t="s">
        <v>20</v>
      </c>
      <c r="N102" s="7" t="s">
        <v>21</v>
      </c>
      <c r="O102" s="7" t="s">
        <v>22</v>
      </c>
    </row>
    <row r="103" spans="1:15" s="16" customFormat="1" x14ac:dyDescent="0.2">
      <c r="A103" s="6" t="s">
        <v>23</v>
      </c>
      <c r="B103" s="9" t="s">
        <v>24</v>
      </c>
      <c r="C103" s="6" t="s">
        <v>25</v>
      </c>
      <c r="D103" s="6" t="s">
        <v>26</v>
      </c>
      <c r="E103" s="6" t="s">
        <v>27</v>
      </c>
      <c r="F103" s="6" t="s">
        <v>28</v>
      </c>
      <c r="G103" s="6" t="s">
        <v>29</v>
      </c>
      <c r="H103" s="6" t="s">
        <v>30</v>
      </c>
      <c r="I103" s="6" t="s">
        <v>31</v>
      </c>
      <c r="J103" s="6" t="s">
        <v>32</v>
      </c>
      <c r="K103" s="6" t="s">
        <v>33</v>
      </c>
      <c r="L103" s="6" t="s">
        <v>34</v>
      </c>
      <c r="M103" s="6" t="s">
        <v>35</v>
      </c>
      <c r="N103" s="6" t="s">
        <v>36</v>
      </c>
      <c r="O103" s="6" t="s">
        <v>37</v>
      </c>
    </row>
    <row r="104" spans="1:15" s="16" customFormat="1" x14ac:dyDescent="0.2">
      <c r="A104" s="10"/>
      <c r="B104" s="15" t="s">
        <v>38</v>
      </c>
      <c r="C104" s="61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3"/>
    </row>
    <row r="105" spans="1:15" s="16" customFormat="1" ht="22.5" x14ac:dyDescent="0.2">
      <c r="A105" s="6">
        <v>311</v>
      </c>
      <c r="B105" s="41" t="s">
        <v>79</v>
      </c>
      <c r="C105" s="42" t="s">
        <v>99</v>
      </c>
      <c r="D105" s="13">
        <v>9.4</v>
      </c>
      <c r="E105" s="13">
        <v>2.2000000000000002</v>
      </c>
      <c r="F105" s="13">
        <v>52.2</v>
      </c>
      <c r="G105" s="13">
        <f t="shared" ref="G105:G107" si="24">SUM(D105*4)+(E105*9)+(F105*4)</f>
        <v>266.20000000000005</v>
      </c>
      <c r="H105" s="13">
        <v>0.5</v>
      </c>
      <c r="I105" s="13">
        <v>28</v>
      </c>
      <c r="J105" s="13">
        <v>18</v>
      </c>
      <c r="K105" s="13">
        <v>3.9</v>
      </c>
      <c r="L105" s="13">
        <v>9.6999999999999993</v>
      </c>
      <c r="M105" s="13">
        <v>1.52</v>
      </c>
      <c r="N105" s="13">
        <v>26</v>
      </c>
      <c r="O105" s="13">
        <v>1</v>
      </c>
    </row>
    <row r="106" spans="1:15" s="16" customFormat="1" ht="13.5" customHeight="1" x14ac:dyDescent="0.2">
      <c r="A106" s="19"/>
      <c r="B106" s="41" t="s">
        <v>81</v>
      </c>
      <c r="C106" s="42" t="s">
        <v>47</v>
      </c>
      <c r="D106" s="13">
        <v>2.25</v>
      </c>
      <c r="E106" s="13">
        <v>0.87</v>
      </c>
      <c r="F106" s="13">
        <v>15.27</v>
      </c>
      <c r="G106" s="13">
        <f t="shared" si="24"/>
        <v>77.91</v>
      </c>
      <c r="H106" s="13">
        <v>0.01</v>
      </c>
      <c r="I106" s="13">
        <v>0.23</v>
      </c>
      <c r="J106" s="13">
        <v>29.5</v>
      </c>
      <c r="K106" s="13">
        <v>0.7</v>
      </c>
      <c r="L106" s="13">
        <v>19</v>
      </c>
      <c r="M106" s="13">
        <v>3</v>
      </c>
      <c r="N106" s="13">
        <v>5</v>
      </c>
      <c r="O106" s="13">
        <v>0.6</v>
      </c>
    </row>
    <row r="107" spans="1:15" s="16" customFormat="1" ht="14.25" customHeight="1" x14ac:dyDescent="0.2">
      <c r="A107" s="6">
        <v>685</v>
      </c>
      <c r="B107" s="41" t="s">
        <v>44</v>
      </c>
      <c r="C107" s="42" t="s">
        <v>58</v>
      </c>
      <c r="D107" s="13">
        <v>0.4</v>
      </c>
      <c r="E107" s="13">
        <v>0</v>
      </c>
      <c r="F107" s="13">
        <v>14.2</v>
      </c>
      <c r="G107" s="13">
        <f t="shared" si="24"/>
        <v>58.4</v>
      </c>
      <c r="H107" s="13">
        <v>0.06</v>
      </c>
      <c r="I107" s="14">
        <v>0</v>
      </c>
      <c r="J107" s="14">
        <v>0</v>
      </c>
      <c r="K107" s="13">
        <v>1.6</v>
      </c>
      <c r="L107" s="13">
        <v>8</v>
      </c>
      <c r="M107" s="13">
        <v>8</v>
      </c>
      <c r="N107" s="13">
        <v>4</v>
      </c>
      <c r="O107" s="13">
        <v>1</v>
      </c>
    </row>
    <row r="108" spans="1:15" s="16" customFormat="1" x14ac:dyDescent="0.2">
      <c r="A108" s="19" t="s">
        <v>70</v>
      </c>
      <c r="B108" s="11"/>
      <c r="C108" s="21"/>
      <c r="D108" s="14">
        <f t="shared" ref="D108:O108" si="25">SUM(D105:D107)</f>
        <v>12.05</v>
      </c>
      <c r="E108" s="14">
        <f t="shared" si="25"/>
        <v>3.0700000000000003</v>
      </c>
      <c r="F108" s="14">
        <f t="shared" si="25"/>
        <v>81.67</v>
      </c>
      <c r="G108" s="14">
        <f t="shared" si="25"/>
        <v>402.51</v>
      </c>
      <c r="H108" s="14">
        <f t="shared" si="25"/>
        <v>0.57000000000000006</v>
      </c>
      <c r="I108" s="14">
        <f t="shared" si="25"/>
        <v>28.23</v>
      </c>
      <c r="J108" s="14">
        <f t="shared" si="25"/>
        <v>47.5</v>
      </c>
      <c r="K108" s="14">
        <f t="shared" si="25"/>
        <v>6.1999999999999993</v>
      </c>
      <c r="L108" s="14">
        <f t="shared" si="25"/>
        <v>36.700000000000003</v>
      </c>
      <c r="M108" s="14">
        <f t="shared" si="25"/>
        <v>12.52</v>
      </c>
      <c r="N108" s="14">
        <f t="shared" si="25"/>
        <v>35</v>
      </c>
      <c r="O108" s="14">
        <f t="shared" si="25"/>
        <v>2.6</v>
      </c>
    </row>
    <row r="109" spans="1:15" s="16" customFormat="1" x14ac:dyDescent="0.2">
      <c r="A109" s="10"/>
      <c r="B109" s="15" t="s">
        <v>40</v>
      </c>
      <c r="C109" s="64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6"/>
    </row>
    <row r="110" spans="1:15" s="16" customFormat="1" ht="15.75" customHeight="1" x14ac:dyDescent="0.2">
      <c r="A110" s="19">
        <v>45</v>
      </c>
      <c r="B110" s="6" t="s">
        <v>98</v>
      </c>
      <c r="C110" s="7" t="s">
        <v>73</v>
      </c>
      <c r="D110" s="18" t="s">
        <v>100</v>
      </c>
      <c r="E110" s="13" t="s">
        <v>101</v>
      </c>
      <c r="F110" s="13" t="s">
        <v>102</v>
      </c>
      <c r="G110" s="13">
        <f t="shared" ref="G110:G115" si="26">SUM(D110*4)+(E110*9)+(F110*4)</f>
        <v>38.700000000000003</v>
      </c>
      <c r="H110" s="13" t="s">
        <v>103</v>
      </c>
      <c r="I110" s="13" t="s">
        <v>104</v>
      </c>
      <c r="J110" s="13" t="s">
        <v>101</v>
      </c>
      <c r="K110" s="13" t="s">
        <v>105</v>
      </c>
      <c r="L110" s="13" t="s">
        <v>106</v>
      </c>
      <c r="M110" s="13" t="s">
        <v>107</v>
      </c>
      <c r="N110" s="13" t="s">
        <v>108</v>
      </c>
      <c r="O110" s="13" t="s">
        <v>109</v>
      </c>
    </row>
    <row r="111" spans="1:15" s="16" customFormat="1" ht="22.5" x14ac:dyDescent="0.2">
      <c r="A111" s="6">
        <v>139</v>
      </c>
      <c r="B111" s="11" t="s">
        <v>128</v>
      </c>
      <c r="C111" s="18" t="s">
        <v>131</v>
      </c>
      <c r="D111" s="13">
        <v>9.3000000000000007</v>
      </c>
      <c r="E111" s="13">
        <v>5.3</v>
      </c>
      <c r="F111" s="13">
        <v>23.5</v>
      </c>
      <c r="G111" s="13">
        <f t="shared" si="26"/>
        <v>178.9</v>
      </c>
      <c r="H111" s="13">
        <v>0</v>
      </c>
      <c r="I111" s="13">
        <v>14</v>
      </c>
      <c r="J111" s="13">
        <v>1</v>
      </c>
      <c r="K111" s="13">
        <v>0.2</v>
      </c>
      <c r="L111" s="13">
        <v>29</v>
      </c>
      <c r="M111" s="13">
        <v>8.4</v>
      </c>
      <c r="N111" s="13">
        <v>3.4</v>
      </c>
      <c r="O111" s="13">
        <v>2</v>
      </c>
    </row>
    <row r="112" spans="1:15" s="16" customFormat="1" ht="15" customHeight="1" x14ac:dyDescent="0.2">
      <c r="A112" s="51">
        <v>443</v>
      </c>
      <c r="B112" s="52" t="s">
        <v>96</v>
      </c>
      <c r="C112" s="51" t="s">
        <v>84</v>
      </c>
      <c r="D112" s="46">
        <v>14.25</v>
      </c>
      <c r="E112" s="46">
        <v>2.42</v>
      </c>
      <c r="F112" s="46">
        <v>16.3</v>
      </c>
      <c r="G112" s="13">
        <f t="shared" si="26"/>
        <v>143.98000000000002</v>
      </c>
      <c r="H112" s="46">
        <v>0.1</v>
      </c>
      <c r="I112" s="46">
        <v>13</v>
      </c>
      <c r="J112" s="46">
        <v>21</v>
      </c>
      <c r="K112" s="46">
        <v>0.1</v>
      </c>
      <c r="L112" s="46">
        <v>22</v>
      </c>
      <c r="M112" s="46">
        <v>39</v>
      </c>
      <c r="N112" s="46">
        <v>23</v>
      </c>
      <c r="O112" s="46">
        <v>8</v>
      </c>
    </row>
    <row r="113" spans="1:15" s="16" customFormat="1" ht="14.25" customHeight="1" x14ac:dyDescent="0.2">
      <c r="A113" s="6">
        <v>705</v>
      </c>
      <c r="B113" s="41" t="s">
        <v>95</v>
      </c>
      <c r="C113" s="42" t="s">
        <v>58</v>
      </c>
      <c r="D113" s="13">
        <v>0.2</v>
      </c>
      <c r="E113" s="13">
        <v>0</v>
      </c>
      <c r="F113" s="13">
        <v>35.200000000000003</v>
      </c>
      <c r="G113" s="13">
        <f t="shared" si="26"/>
        <v>141.60000000000002</v>
      </c>
      <c r="H113" s="13">
        <v>0.03</v>
      </c>
      <c r="I113" s="13">
        <v>19</v>
      </c>
      <c r="J113" s="13">
        <v>0</v>
      </c>
      <c r="K113" s="13">
        <v>1.2</v>
      </c>
      <c r="L113" s="13">
        <v>18</v>
      </c>
      <c r="M113" s="13">
        <v>13</v>
      </c>
      <c r="N113" s="13">
        <v>10</v>
      </c>
      <c r="O113" s="13">
        <v>3</v>
      </c>
    </row>
    <row r="114" spans="1:15" s="16" customFormat="1" x14ac:dyDescent="0.2">
      <c r="A114" s="6"/>
      <c r="B114" s="41" t="s">
        <v>42</v>
      </c>
      <c r="C114" s="42" t="s">
        <v>59</v>
      </c>
      <c r="D114" s="13">
        <v>7.8</v>
      </c>
      <c r="E114" s="13">
        <v>1.8</v>
      </c>
      <c r="F114" s="13">
        <v>24</v>
      </c>
      <c r="G114" s="13">
        <f t="shared" si="26"/>
        <v>143.4</v>
      </c>
      <c r="H114" s="13">
        <v>0.06</v>
      </c>
      <c r="I114" s="13">
        <v>0</v>
      </c>
      <c r="J114" s="13">
        <v>0</v>
      </c>
      <c r="K114" s="13">
        <v>1.3</v>
      </c>
      <c r="L114" s="13">
        <v>21</v>
      </c>
      <c r="M114" s="13">
        <v>9.5</v>
      </c>
      <c r="N114" s="13">
        <v>28</v>
      </c>
      <c r="O114" s="13">
        <v>2</v>
      </c>
    </row>
    <row r="115" spans="1:15" s="16" customFormat="1" ht="14.25" customHeight="1" x14ac:dyDescent="0.2">
      <c r="A115" s="19"/>
      <c r="B115" s="11" t="s">
        <v>52</v>
      </c>
      <c r="C115" s="43" t="s">
        <v>83</v>
      </c>
      <c r="D115" s="14">
        <v>0.63</v>
      </c>
      <c r="E115" s="14">
        <v>6</v>
      </c>
      <c r="F115" s="14">
        <v>14.7</v>
      </c>
      <c r="G115" s="13">
        <v>115.32</v>
      </c>
      <c r="H115" s="14">
        <v>1.7</v>
      </c>
      <c r="I115" s="14">
        <v>10</v>
      </c>
      <c r="J115" s="14">
        <v>0</v>
      </c>
      <c r="K115" s="14">
        <v>1.3</v>
      </c>
      <c r="L115" s="14">
        <v>18</v>
      </c>
      <c r="M115" s="14">
        <v>13</v>
      </c>
      <c r="N115" s="14">
        <v>10</v>
      </c>
      <c r="O115" s="14">
        <v>3</v>
      </c>
    </row>
    <row r="116" spans="1:15" s="16" customFormat="1" x14ac:dyDescent="0.2">
      <c r="A116" s="6" t="s">
        <v>70</v>
      </c>
      <c r="B116" s="11"/>
      <c r="C116" s="21"/>
      <c r="D116" s="14">
        <f t="shared" ref="D116:O116" si="27">SUM(D111:D115)</f>
        <v>32.18</v>
      </c>
      <c r="E116" s="14">
        <f t="shared" si="27"/>
        <v>15.52</v>
      </c>
      <c r="F116" s="14">
        <f t="shared" si="27"/>
        <v>113.7</v>
      </c>
      <c r="G116" s="14">
        <f t="shared" si="27"/>
        <v>723.2</v>
      </c>
      <c r="H116" s="14">
        <f t="shared" si="27"/>
        <v>1.89</v>
      </c>
      <c r="I116" s="14">
        <f t="shared" si="27"/>
        <v>56</v>
      </c>
      <c r="J116" s="14">
        <f t="shared" si="27"/>
        <v>22</v>
      </c>
      <c r="K116" s="14">
        <f t="shared" si="27"/>
        <v>4.0999999999999996</v>
      </c>
      <c r="L116" s="14">
        <f t="shared" si="27"/>
        <v>108</v>
      </c>
      <c r="M116" s="14">
        <f t="shared" si="27"/>
        <v>82.9</v>
      </c>
      <c r="N116" s="14">
        <f t="shared" si="27"/>
        <v>74.400000000000006</v>
      </c>
      <c r="O116" s="14">
        <f t="shared" si="27"/>
        <v>18</v>
      </c>
    </row>
    <row r="117" spans="1:15" s="16" customFormat="1" x14ac:dyDescent="0.2">
      <c r="A117" s="6" t="s">
        <v>70</v>
      </c>
      <c r="B117" s="11"/>
      <c r="C117" s="18"/>
      <c r="D117" s="13">
        <f>D108+D116</f>
        <v>44.230000000000004</v>
      </c>
      <c r="E117" s="13">
        <f>E108+E116</f>
        <v>18.59</v>
      </c>
      <c r="F117" s="13">
        <f>F108+F116</f>
        <v>195.37</v>
      </c>
      <c r="G117" s="13">
        <f>G108+G116</f>
        <v>1125.71</v>
      </c>
      <c r="H117" s="13">
        <f t="shared" ref="H117:O117" si="28">H108+H116</f>
        <v>2.46</v>
      </c>
      <c r="I117" s="13">
        <f t="shared" si="28"/>
        <v>84.23</v>
      </c>
      <c r="J117" s="13">
        <f t="shared" si="28"/>
        <v>69.5</v>
      </c>
      <c r="K117" s="13">
        <f t="shared" si="28"/>
        <v>10.299999999999999</v>
      </c>
      <c r="L117" s="13">
        <f t="shared" si="28"/>
        <v>144.69999999999999</v>
      </c>
      <c r="M117" s="13">
        <f t="shared" si="28"/>
        <v>95.42</v>
      </c>
      <c r="N117" s="13">
        <f t="shared" si="28"/>
        <v>109.4</v>
      </c>
      <c r="O117" s="13">
        <f t="shared" si="28"/>
        <v>20.6</v>
      </c>
    </row>
    <row r="118" spans="1:15" s="16" customFormat="1" x14ac:dyDescent="0.2">
      <c r="C118" s="17"/>
      <c r="D118" s="23"/>
      <c r="F118" s="23"/>
    </row>
    <row r="119" spans="1:15" s="16" customFormat="1" x14ac:dyDescent="0.2">
      <c r="C119" s="17"/>
    </row>
    <row r="120" spans="1:15" s="16" customFormat="1" x14ac:dyDescent="0.2">
      <c r="C120" s="17"/>
    </row>
    <row r="121" spans="1:15" s="16" customFormat="1" x14ac:dyDescent="0.2">
      <c r="B121" s="2" t="s">
        <v>2</v>
      </c>
      <c r="C121" s="16" t="s">
        <v>1</v>
      </c>
    </row>
    <row r="122" spans="1:15" s="16" customFormat="1" x14ac:dyDescent="0.2">
      <c r="B122" s="2" t="s">
        <v>0</v>
      </c>
      <c r="C122" s="16" t="s">
        <v>55</v>
      </c>
    </row>
    <row r="123" spans="1:15" s="16" customFormat="1" x14ac:dyDescent="0.2">
      <c r="B123" s="2" t="s">
        <v>61</v>
      </c>
      <c r="C123" s="16" t="s">
        <v>129</v>
      </c>
    </row>
    <row r="124" spans="1:15" s="16" customFormat="1" ht="45" x14ac:dyDescent="0.2">
      <c r="A124" s="7" t="s">
        <v>5</v>
      </c>
      <c r="B124" s="8" t="s">
        <v>6</v>
      </c>
      <c r="C124" s="7" t="s">
        <v>7</v>
      </c>
      <c r="D124" s="8" t="s">
        <v>8</v>
      </c>
      <c r="E124" s="8"/>
      <c r="F124" s="8"/>
      <c r="G124" s="7" t="s">
        <v>9</v>
      </c>
      <c r="H124" s="8" t="s">
        <v>10</v>
      </c>
      <c r="I124" s="8"/>
      <c r="J124" s="8"/>
      <c r="K124" s="8"/>
      <c r="L124" s="8" t="s">
        <v>11</v>
      </c>
      <c r="M124" s="8"/>
      <c r="N124" s="8"/>
      <c r="O124" s="8"/>
    </row>
    <row r="125" spans="1:15" s="16" customFormat="1" x14ac:dyDescent="0.2">
      <c r="A125" s="7"/>
      <c r="B125" s="8"/>
      <c r="C125" s="7"/>
      <c r="D125" s="7" t="s">
        <v>12</v>
      </c>
      <c r="E125" s="7" t="s">
        <v>13</v>
      </c>
      <c r="F125" s="7" t="s">
        <v>14</v>
      </c>
      <c r="G125" s="7"/>
      <c r="H125" s="7" t="s">
        <v>15</v>
      </c>
      <c r="I125" s="7" t="s">
        <v>16</v>
      </c>
      <c r="J125" s="7" t="s">
        <v>17</v>
      </c>
      <c r="K125" s="7" t="s">
        <v>18</v>
      </c>
      <c r="L125" s="7" t="s">
        <v>19</v>
      </c>
      <c r="M125" s="7" t="s">
        <v>20</v>
      </c>
      <c r="N125" s="7" t="s">
        <v>21</v>
      </c>
      <c r="O125" s="7" t="s">
        <v>22</v>
      </c>
    </row>
    <row r="126" spans="1:15" s="16" customFormat="1" x14ac:dyDescent="0.2">
      <c r="A126" s="6" t="s">
        <v>23</v>
      </c>
      <c r="B126" s="9" t="s">
        <v>24</v>
      </c>
      <c r="C126" s="6" t="s">
        <v>25</v>
      </c>
      <c r="D126" s="6" t="s">
        <v>26</v>
      </c>
      <c r="E126" s="6" t="s">
        <v>27</v>
      </c>
      <c r="F126" s="6" t="s">
        <v>28</v>
      </c>
      <c r="G126" s="6" t="s">
        <v>29</v>
      </c>
      <c r="H126" s="6" t="s">
        <v>30</v>
      </c>
      <c r="I126" s="6" t="s">
        <v>31</v>
      </c>
      <c r="J126" s="6" t="s">
        <v>32</v>
      </c>
      <c r="K126" s="6" t="s">
        <v>33</v>
      </c>
      <c r="L126" s="6" t="s">
        <v>34</v>
      </c>
      <c r="M126" s="6" t="s">
        <v>35</v>
      </c>
      <c r="N126" s="6" t="s">
        <v>36</v>
      </c>
      <c r="O126" s="6" t="s">
        <v>37</v>
      </c>
    </row>
    <row r="127" spans="1:15" s="16" customFormat="1" x14ac:dyDescent="0.2">
      <c r="A127" s="10"/>
      <c r="B127" s="38" t="s">
        <v>38</v>
      </c>
      <c r="C127" s="61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3"/>
    </row>
    <row r="128" spans="1:15" s="16" customFormat="1" ht="22.5" x14ac:dyDescent="0.2">
      <c r="A128" s="6">
        <v>3</v>
      </c>
      <c r="B128" s="41" t="s">
        <v>80</v>
      </c>
      <c r="C128" s="42" t="s">
        <v>65</v>
      </c>
      <c r="D128" s="13">
        <v>7.14</v>
      </c>
      <c r="E128" s="13">
        <v>14.97</v>
      </c>
      <c r="F128" s="13">
        <v>15.4</v>
      </c>
      <c r="G128" s="13">
        <f t="shared" ref="G128:G129" si="29">SUM(D128*4)+(E128*9)+(F128*4)</f>
        <v>224.89000000000001</v>
      </c>
      <c r="H128" s="13">
        <v>0.1</v>
      </c>
      <c r="I128" s="13">
        <v>2.2999999999999998</v>
      </c>
      <c r="J128" s="13">
        <v>0.1</v>
      </c>
      <c r="K128" s="13">
        <v>0.2</v>
      </c>
      <c r="L128" s="13">
        <v>31</v>
      </c>
      <c r="M128" s="13">
        <v>1.5</v>
      </c>
      <c r="N128" s="13">
        <v>2.7</v>
      </c>
      <c r="O128" s="13">
        <v>1.7</v>
      </c>
    </row>
    <row r="129" spans="1:15" s="16" customFormat="1" ht="15.75" customHeight="1" x14ac:dyDescent="0.2">
      <c r="A129" s="6">
        <v>686</v>
      </c>
      <c r="B129" s="41" t="s">
        <v>39</v>
      </c>
      <c r="C129" s="42" t="s">
        <v>74</v>
      </c>
      <c r="D129" s="13">
        <v>0.4</v>
      </c>
      <c r="E129" s="13">
        <v>0.1</v>
      </c>
      <c r="F129" s="13">
        <v>4</v>
      </c>
      <c r="G129" s="13">
        <f t="shared" si="29"/>
        <v>18.5</v>
      </c>
      <c r="H129" s="13">
        <v>0.06</v>
      </c>
      <c r="I129" s="14">
        <v>3.1</v>
      </c>
      <c r="J129" s="14">
        <v>0.01</v>
      </c>
      <c r="K129" s="13">
        <v>1.6</v>
      </c>
      <c r="L129" s="13">
        <v>8</v>
      </c>
      <c r="M129" s="13">
        <v>8</v>
      </c>
      <c r="N129" s="13">
        <v>4</v>
      </c>
      <c r="O129" s="13">
        <v>1</v>
      </c>
    </row>
    <row r="130" spans="1:15" s="16" customFormat="1" x14ac:dyDescent="0.2">
      <c r="A130" s="6" t="s">
        <v>70</v>
      </c>
      <c r="B130" s="20"/>
      <c r="C130" s="21"/>
      <c r="D130" s="14">
        <f t="shared" ref="D130:O130" si="30">SUM(D128:D129)</f>
        <v>7.54</v>
      </c>
      <c r="E130" s="14">
        <f t="shared" si="30"/>
        <v>15.07</v>
      </c>
      <c r="F130" s="14">
        <f t="shared" si="30"/>
        <v>19.399999999999999</v>
      </c>
      <c r="G130" s="14">
        <f t="shared" si="30"/>
        <v>243.39000000000001</v>
      </c>
      <c r="H130" s="14">
        <f t="shared" si="30"/>
        <v>0.16</v>
      </c>
      <c r="I130" s="14">
        <f t="shared" si="30"/>
        <v>5.4</v>
      </c>
      <c r="J130" s="14">
        <f t="shared" si="30"/>
        <v>0.11</v>
      </c>
      <c r="K130" s="14">
        <f t="shared" si="30"/>
        <v>1.8</v>
      </c>
      <c r="L130" s="14">
        <f t="shared" si="30"/>
        <v>39</v>
      </c>
      <c r="M130" s="14">
        <f t="shared" si="30"/>
        <v>9.5</v>
      </c>
      <c r="N130" s="14">
        <f t="shared" si="30"/>
        <v>6.7</v>
      </c>
      <c r="O130" s="14">
        <f t="shared" si="30"/>
        <v>2.7</v>
      </c>
    </row>
    <row r="131" spans="1:15" s="16" customFormat="1" x14ac:dyDescent="0.2">
      <c r="A131" s="10"/>
      <c r="B131" s="38" t="s">
        <v>40</v>
      </c>
      <c r="C131" s="64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6"/>
    </row>
    <row r="132" spans="1:15" s="16" customFormat="1" x14ac:dyDescent="0.2">
      <c r="A132" s="19">
        <v>8</v>
      </c>
      <c r="B132" s="30" t="s">
        <v>77</v>
      </c>
      <c r="C132" s="44" t="s">
        <v>47</v>
      </c>
      <c r="D132" s="12">
        <v>0.18</v>
      </c>
      <c r="E132" s="12">
        <v>1.1200000000000001</v>
      </c>
      <c r="F132" s="12">
        <v>1.23</v>
      </c>
      <c r="G132" s="13">
        <f t="shared" ref="G132:G138" si="31">SUM(D132*4)+(E132*9)+(F132*4)</f>
        <v>15.720000000000002</v>
      </c>
      <c r="H132" s="12">
        <v>2.2999999999999998</v>
      </c>
      <c r="I132" s="12">
        <v>1.2</v>
      </c>
      <c r="J132" s="12">
        <v>23.6</v>
      </c>
      <c r="K132" s="12">
        <v>0.1</v>
      </c>
      <c r="L132" s="12">
        <v>3</v>
      </c>
      <c r="M132" s="12">
        <v>0.1</v>
      </c>
      <c r="N132" s="12">
        <v>6.6</v>
      </c>
      <c r="O132" s="12">
        <v>0.4</v>
      </c>
    </row>
    <row r="133" spans="1:15" s="16" customFormat="1" ht="22.5" x14ac:dyDescent="0.2">
      <c r="A133" s="6">
        <v>124</v>
      </c>
      <c r="B133" s="41" t="s">
        <v>117</v>
      </c>
      <c r="C133" s="42" t="s">
        <v>130</v>
      </c>
      <c r="D133" s="13">
        <v>4.3</v>
      </c>
      <c r="E133" s="13">
        <v>10.3</v>
      </c>
      <c r="F133" s="13">
        <v>11.3</v>
      </c>
      <c r="G133" s="13">
        <f t="shared" si="31"/>
        <v>155.10000000000002</v>
      </c>
      <c r="H133" s="13">
        <v>2.06</v>
      </c>
      <c r="I133" s="13">
        <v>9</v>
      </c>
      <c r="J133" s="13">
        <v>7.9</v>
      </c>
      <c r="K133" s="13">
        <v>0.2</v>
      </c>
      <c r="L133" s="13">
        <v>4.8</v>
      </c>
      <c r="M133" s="13">
        <v>3.9</v>
      </c>
      <c r="N133" s="13">
        <v>15</v>
      </c>
      <c r="O133" s="13">
        <v>1</v>
      </c>
    </row>
    <row r="134" spans="1:15" s="16" customFormat="1" ht="17.25" customHeight="1" x14ac:dyDescent="0.2">
      <c r="A134" s="6">
        <v>433</v>
      </c>
      <c r="B134" s="11" t="s">
        <v>118</v>
      </c>
      <c r="C134" s="42" t="s">
        <v>119</v>
      </c>
      <c r="D134" s="13">
        <v>10.8</v>
      </c>
      <c r="E134" s="13">
        <v>10.98</v>
      </c>
      <c r="F134" s="13">
        <v>1.2</v>
      </c>
      <c r="G134" s="13">
        <f t="shared" si="31"/>
        <v>146.82000000000002</v>
      </c>
      <c r="H134" s="13">
        <v>0.09</v>
      </c>
      <c r="I134" s="13">
        <v>1</v>
      </c>
      <c r="J134" s="13">
        <v>0.2</v>
      </c>
      <c r="K134" s="13">
        <v>6.2</v>
      </c>
      <c r="L134" s="13">
        <v>12.68</v>
      </c>
      <c r="M134" s="13">
        <v>10.6</v>
      </c>
      <c r="N134" s="13">
        <v>13.73</v>
      </c>
      <c r="O134" s="13">
        <v>0.92</v>
      </c>
    </row>
    <row r="135" spans="1:15" s="16" customFormat="1" ht="14.25" customHeight="1" x14ac:dyDescent="0.2">
      <c r="A135" s="6">
        <v>511</v>
      </c>
      <c r="B135" s="41" t="s">
        <v>51</v>
      </c>
      <c r="C135" s="18" t="s">
        <v>83</v>
      </c>
      <c r="D135" s="13">
        <v>3.3</v>
      </c>
      <c r="E135" s="13">
        <v>0.75</v>
      </c>
      <c r="F135" s="13">
        <v>37.35</v>
      </c>
      <c r="G135" s="13">
        <f t="shared" si="31"/>
        <v>169.35</v>
      </c>
      <c r="H135" s="13">
        <v>0.1</v>
      </c>
      <c r="I135" s="13">
        <v>0</v>
      </c>
      <c r="J135" s="13">
        <v>23.6</v>
      </c>
      <c r="K135" s="13">
        <v>1.2</v>
      </c>
      <c r="L135" s="13">
        <v>3</v>
      </c>
      <c r="M135" s="13">
        <v>5.5</v>
      </c>
      <c r="N135" s="13">
        <v>18</v>
      </c>
      <c r="O135" s="13">
        <v>0</v>
      </c>
    </row>
    <row r="136" spans="1:15" s="16" customFormat="1" ht="14.25" customHeight="1" x14ac:dyDescent="0.2">
      <c r="A136" s="6">
        <v>634</v>
      </c>
      <c r="B136" s="41" t="s">
        <v>87</v>
      </c>
      <c r="C136" s="18" t="s">
        <v>58</v>
      </c>
      <c r="D136" s="13">
        <v>0.6</v>
      </c>
      <c r="E136" s="13">
        <v>0.2</v>
      </c>
      <c r="F136" s="13">
        <v>27.8</v>
      </c>
      <c r="G136" s="13">
        <f t="shared" si="31"/>
        <v>115.4</v>
      </c>
      <c r="H136" s="13">
        <v>0.06</v>
      </c>
      <c r="I136" s="13">
        <v>0</v>
      </c>
      <c r="J136" s="13">
        <v>0</v>
      </c>
      <c r="K136" s="13">
        <v>1.6</v>
      </c>
      <c r="L136" s="13">
        <v>5</v>
      </c>
      <c r="M136" s="13">
        <v>8</v>
      </c>
      <c r="N136" s="13">
        <v>4</v>
      </c>
      <c r="O136" s="13">
        <v>1</v>
      </c>
    </row>
    <row r="137" spans="1:15" s="16" customFormat="1" x14ac:dyDescent="0.2">
      <c r="A137" s="6"/>
      <c r="B137" s="11" t="s">
        <v>42</v>
      </c>
      <c r="C137" s="18" t="s">
        <v>59</v>
      </c>
      <c r="D137" s="13">
        <v>7.8</v>
      </c>
      <c r="E137" s="13">
        <v>1.8</v>
      </c>
      <c r="F137" s="13">
        <v>24</v>
      </c>
      <c r="G137" s="13">
        <f t="shared" si="31"/>
        <v>143.4</v>
      </c>
      <c r="H137" s="13">
        <v>0.06</v>
      </c>
      <c r="I137" s="13">
        <v>0</v>
      </c>
      <c r="J137" s="13">
        <v>0</v>
      </c>
      <c r="K137" s="13">
        <v>1.3</v>
      </c>
      <c r="L137" s="13">
        <v>21</v>
      </c>
      <c r="M137" s="13">
        <v>9.5</v>
      </c>
      <c r="N137" s="13">
        <v>28</v>
      </c>
      <c r="O137" s="13">
        <v>2</v>
      </c>
    </row>
    <row r="138" spans="1:15" s="16" customFormat="1" ht="14.25" customHeight="1" x14ac:dyDescent="0.2">
      <c r="A138" s="5"/>
      <c r="B138" s="5" t="s">
        <v>52</v>
      </c>
      <c r="C138" s="21" t="s">
        <v>83</v>
      </c>
      <c r="D138" s="13">
        <v>0.63</v>
      </c>
      <c r="E138" s="14">
        <v>6</v>
      </c>
      <c r="F138" s="14">
        <v>14.7</v>
      </c>
      <c r="G138" s="13">
        <v>115.32</v>
      </c>
      <c r="H138" s="13">
        <v>1.7</v>
      </c>
      <c r="I138" s="13">
        <v>10</v>
      </c>
      <c r="J138" s="13">
        <v>0</v>
      </c>
      <c r="K138" s="13">
        <v>1.3</v>
      </c>
      <c r="L138" s="12">
        <v>18</v>
      </c>
      <c r="M138" s="12">
        <v>13</v>
      </c>
      <c r="N138" s="12">
        <v>10</v>
      </c>
      <c r="O138" s="12">
        <v>3</v>
      </c>
    </row>
    <row r="139" spans="1:15" s="16" customFormat="1" x14ac:dyDescent="0.2">
      <c r="A139" s="5" t="s">
        <v>70</v>
      </c>
      <c r="B139" s="5"/>
      <c r="C139" s="21"/>
      <c r="D139" s="14">
        <f t="shared" ref="D139:O139" si="32">SUM(D132:D138)</f>
        <v>27.610000000000003</v>
      </c>
      <c r="E139" s="14">
        <f t="shared" si="32"/>
        <v>31.150000000000002</v>
      </c>
      <c r="F139" s="14">
        <f t="shared" si="32"/>
        <v>117.58</v>
      </c>
      <c r="G139" s="14">
        <f t="shared" si="32"/>
        <v>861.1099999999999</v>
      </c>
      <c r="H139" s="14">
        <f t="shared" si="32"/>
        <v>6.3699999999999983</v>
      </c>
      <c r="I139" s="14">
        <f t="shared" si="32"/>
        <v>21.2</v>
      </c>
      <c r="J139" s="14">
        <f t="shared" si="32"/>
        <v>55.3</v>
      </c>
      <c r="K139" s="14">
        <f t="shared" si="32"/>
        <v>11.900000000000002</v>
      </c>
      <c r="L139" s="12">
        <f t="shared" si="32"/>
        <v>67.48</v>
      </c>
      <c r="M139" s="12">
        <f t="shared" si="32"/>
        <v>50.6</v>
      </c>
      <c r="N139" s="12">
        <f t="shared" si="32"/>
        <v>95.33</v>
      </c>
      <c r="O139" s="12">
        <f t="shared" si="32"/>
        <v>8.32</v>
      </c>
    </row>
    <row r="140" spans="1:15" s="16" customFormat="1" x14ac:dyDescent="0.2">
      <c r="A140" s="5" t="s">
        <v>70</v>
      </c>
      <c r="B140" s="5"/>
      <c r="C140" s="5"/>
      <c r="D140" s="5">
        <f>D130+D139</f>
        <v>35.150000000000006</v>
      </c>
      <c r="E140" s="5">
        <f t="shared" ref="E140:F140" si="33">E130+E139</f>
        <v>46.22</v>
      </c>
      <c r="F140" s="5">
        <f t="shared" si="33"/>
        <v>136.97999999999999</v>
      </c>
      <c r="G140" s="57">
        <f>G130+G139</f>
        <v>1104.5</v>
      </c>
      <c r="H140" s="57">
        <f t="shared" ref="H140:O140" si="34">H130+H139</f>
        <v>6.5299999999999985</v>
      </c>
      <c r="I140" s="57">
        <f t="shared" si="34"/>
        <v>26.6</v>
      </c>
      <c r="J140" s="57">
        <f t="shared" si="34"/>
        <v>55.41</v>
      </c>
      <c r="K140" s="57">
        <f t="shared" si="34"/>
        <v>13.700000000000003</v>
      </c>
      <c r="L140" s="57">
        <f t="shared" si="34"/>
        <v>106.48</v>
      </c>
      <c r="M140" s="57">
        <f t="shared" si="34"/>
        <v>60.1</v>
      </c>
      <c r="N140" s="57">
        <f t="shared" si="34"/>
        <v>102.03</v>
      </c>
      <c r="O140" s="57">
        <f t="shared" si="34"/>
        <v>11.02</v>
      </c>
    </row>
    <row r="141" spans="1:15" s="16" customFormat="1" x14ac:dyDescent="0.2">
      <c r="A141" s="1"/>
      <c r="B141" s="25"/>
      <c r="C141" s="17"/>
      <c r="O141" s="22"/>
    </row>
    <row r="142" spans="1:15" s="16" customFormat="1" x14ac:dyDescent="0.2">
      <c r="C142" s="17"/>
      <c r="O142" s="22"/>
    </row>
    <row r="143" spans="1:15" s="16" customFormat="1" x14ac:dyDescent="0.2">
      <c r="A143" s="3"/>
      <c r="C143" s="17"/>
    </row>
    <row r="144" spans="1:15" s="16" customFormat="1" x14ac:dyDescent="0.2">
      <c r="B144" s="2" t="s">
        <v>56</v>
      </c>
      <c r="C144" s="16" t="s">
        <v>46</v>
      </c>
      <c r="G144" s="16" t="s">
        <v>50</v>
      </c>
    </row>
    <row r="145" spans="1:15" s="16" customFormat="1" x14ac:dyDescent="0.2">
      <c r="B145" s="2" t="s">
        <v>2</v>
      </c>
      <c r="C145" s="16" t="s">
        <v>55</v>
      </c>
    </row>
    <row r="146" spans="1:15" s="16" customFormat="1" x14ac:dyDescent="0.2">
      <c r="B146" s="2" t="s">
        <v>4</v>
      </c>
      <c r="C146" s="16" t="s">
        <v>129</v>
      </c>
    </row>
    <row r="147" spans="1:15" s="16" customFormat="1" ht="45" x14ac:dyDescent="0.2">
      <c r="A147" s="7" t="s">
        <v>5</v>
      </c>
      <c r="B147" s="8" t="s">
        <v>6</v>
      </c>
      <c r="C147" s="7" t="s">
        <v>7</v>
      </c>
      <c r="D147" s="8" t="s">
        <v>8</v>
      </c>
      <c r="E147" s="8"/>
      <c r="F147" s="8"/>
      <c r="G147" s="7" t="s">
        <v>9</v>
      </c>
      <c r="H147" s="8" t="s">
        <v>10</v>
      </c>
      <c r="I147" s="8"/>
      <c r="J147" s="8"/>
      <c r="K147" s="8"/>
      <c r="L147" s="8" t="s">
        <v>11</v>
      </c>
      <c r="M147" s="8"/>
      <c r="N147" s="8"/>
      <c r="O147" s="8"/>
    </row>
    <row r="148" spans="1:15" s="16" customFormat="1" x14ac:dyDescent="0.2">
      <c r="A148" s="7"/>
      <c r="B148" s="8"/>
      <c r="C148" s="7"/>
      <c r="D148" s="7" t="s">
        <v>12</v>
      </c>
      <c r="E148" s="7" t="s">
        <v>13</v>
      </c>
      <c r="F148" s="7" t="s">
        <v>14</v>
      </c>
      <c r="G148" s="7"/>
      <c r="H148" s="7" t="s">
        <v>15</v>
      </c>
      <c r="I148" s="7" t="s">
        <v>16</v>
      </c>
      <c r="J148" s="7" t="s">
        <v>17</v>
      </c>
      <c r="K148" s="7" t="s">
        <v>18</v>
      </c>
      <c r="L148" s="7" t="s">
        <v>19</v>
      </c>
      <c r="M148" s="7" t="s">
        <v>20</v>
      </c>
      <c r="N148" s="7" t="s">
        <v>21</v>
      </c>
      <c r="O148" s="7" t="s">
        <v>22</v>
      </c>
    </row>
    <row r="149" spans="1:15" s="16" customFormat="1" x14ac:dyDescent="0.2">
      <c r="A149" s="6" t="s">
        <v>23</v>
      </c>
      <c r="B149" s="9" t="s">
        <v>24</v>
      </c>
      <c r="C149" s="6" t="s">
        <v>25</v>
      </c>
      <c r="D149" s="6" t="s">
        <v>26</v>
      </c>
      <c r="E149" s="6" t="s">
        <v>27</v>
      </c>
      <c r="F149" s="6" t="s">
        <v>28</v>
      </c>
      <c r="G149" s="6" t="s">
        <v>29</v>
      </c>
      <c r="H149" s="6" t="s">
        <v>30</v>
      </c>
      <c r="I149" s="6" t="s">
        <v>31</v>
      </c>
      <c r="J149" s="6" t="s">
        <v>32</v>
      </c>
      <c r="K149" s="6" t="s">
        <v>33</v>
      </c>
      <c r="L149" s="6" t="s">
        <v>34</v>
      </c>
      <c r="M149" s="6" t="s">
        <v>35</v>
      </c>
      <c r="N149" s="6" t="s">
        <v>36</v>
      </c>
      <c r="O149" s="6" t="s">
        <v>37</v>
      </c>
    </row>
    <row r="150" spans="1:15" s="16" customFormat="1" x14ac:dyDescent="0.2">
      <c r="A150" s="10"/>
      <c r="B150" s="38" t="s">
        <v>49</v>
      </c>
      <c r="C150" s="61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3"/>
    </row>
    <row r="151" spans="1:15" s="16" customFormat="1" ht="22.5" x14ac:dyDescent="0.2">
      <c r="A151" s="6">
        <v>311</v>
      </c>
      <c r="B151" s="41" t="s">
        <v>79</v>
      </c>
      <c r="C151" s="42" t="s">
        <v>99</v>
      </c>
      <c r="D151" s="13">
        <v>9.4</v>
      </c>
      <c r="E151" s="13">
        <v>2.2000000000000002</v>
      </c>
      <c r="F151" s="13">
        <v>52.2</v>
      </c>
      <c r="G151" s="13">
        <f t="shared" ref="G151:G153" si="35">SUM(D151*4)+(E151*9)+(F151*4)</f>
        <v>266.20000000000005</v>
      </c>
      <c r="H151" s="13">
        <v>0.5</v>
      </c>
      <c r="I151" s="13">
        <v>28</v>
      </c>
      <c r="J151" s="13">
        <v>18</v>
      </c>
      <c r="K151" s="13">
        <v>3.9</v>
      </c>
      <c r="L151" s="13">
        <v>9.6999999999999993</v>
      </c>
      <c r="M151" s="13">
        <v>1.52</v>
      </c>
      <c r="N151" s="13">
        <v>26</v>
      </c>
      <c r="O151" s="13">
        <v>1</v>
      </c>
    </row>
    <row r="152" spans="1:15" s="16" customFormat="1" ht="15" customHeight="1" x14ac:dyDescent="0.2">
      <c r="A152" s="6"/>
      <c r="B152" s="11" t="s">
        <v>81</v>
      </c>
      <c r="C152" s="18" t="s">
        <v>47</v>
      </c>
      <c r="D152" s="13">
        <v>2.25</v>
      </c>
      <c r="E152" s="13">
        <v>0.87</v>
      </c>
      <c r="F152" s="13">
        <v>15.27</v>
      </c>
      <c r="G152" s="13">
        <f t="shared" si="35"/>
        <v>77.91</v>
      </c>
      <c r="H152" s="13">
        <v>0.01</v>
      </c>
      <c r="I152" s="13">
        <v>0.23</v>
      </c>
      <c r="J152" s="13">
        <v>29.5</v>
      </c>
      <c r="K152" s="13">
        <v>0.7</v>
      </c>
      <c r="L152" s="13">
        <v>19</v>
      </c>
      <c r="M152" s="13">
        <v>3</v>
      </c>
      <c r="N152" s="13">
        <v>5</v>
      </c>
      <c r="O152" s="13">
        <v>0.6</v>
      </c>
    </row>
    <row r="153" spans="1:15" s="16" customFormat="1" ht="15" customHeight="1" x14ac:dyDescent="0.2">
      <c r="A153" s="6">
        <v>685</v>
      </c>
      <c r="B153" s="41" t="s">
        <v>44</v>
      </c>
      <c r="C153" s="42" t="s">
        <v>58</v>
      </c>
      <c r="D153" s="13">
        <v>0.4</v>
      </c>
      <c r="E153" s="13">
        <v>0</v>
      </c>
      <c r="F153" s="13">
        <v>14.2</v>
      </c>
      <c r="G153" s="13">
        <f t="shared" si="35"/>
        <v>58.4</v>
      </c>
      <c r="H153" s="13">
        <v>0.06</v>
      </c>
      <c r="I153" s="14">
        <v>0</v>
      </c>
      <c r="J153" s="14">
        <v>0</v>
      </c>
      <c r="K153" s="13">
        <v>1.6</v>
      </c>
      <c r="L153" s="13">
        <v>8</v>
      </c>
      <c r="M153" s="13">
        <v>8</v>
      </c>
      <c r="N153" s="13">
        <v>4</v>
      </c>
      <c r="O153" s="13">
        <v>1</v>
      </c>
    </row>
    <row r="154" spans="1:15" s="16" customFormat="1" x14ac:dyDescent="0.2">
      <c r="A154" s="19" t="s">
        <v>70</v>
      </c>
      <c r="B154" s="11"/>
      <c r="C154" s="21"/>
      <c r="D154" s="14">
        <f t="shared" ref="D154:O154" si="36">SUM(D151:D153)</f>
        <v>12.05</v>
      </c>
      <c r="E154" s="14">
        <f t="shared" si="36"/>
        <v>3.0700000000000003</v>
      </c>
      <c r="F154" s="14">
        <f t="shared" si="36"/>
        <v>81.67</v>
      </c>
      <c r="G154" s="14">
        <f t="shared" si="36"/>
        <v>402.51</v>
      </c>
      <c r="H154" s="14">
        <f t="shared" si="36"/>
        <v>0.57000000000000006</v>
      </c>
      <c r="I154" s="14">
        <f t="shared" si="36"/>
        <v>28.23</v>
      </c>
      <c r="J154" s="14">
        <f t="shared" si="36"/>
        <v>47.5</v>
      </c>
      <c r="K154" s="14">
        <f t="shared" si="36"/>
        <v>6.1999999999999993</v>
      </c>
      <c r="L154" s="14">
        <f t="shared" si="36"/>
        <v>36.700000000000003</v>
      </c>
      <c r="M154" s="14">
        <f t="shared" si="36"/>
        <v>12.52</v>
      </c>
      <c r="N154" s="14">
        <f t="shared" si="36"/>
        <v>35</v>
      </c>
      <c r="O154" s="14">
        <f t="shared" si="36"/>
        <v>2.6</v>
      </c>
    </row>
    <row r="155" spans="1:15" s="16" customFormat="1" x14ac:dyDescent="0.2">
      <c r="A155" s="10"/>
      <c r="B155" s="15" t="s">
        <v>40</v>
      </c>
      <c r="C155" s="64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6"/>
    </row>
    <row r="156" spans="1:15" s="16" customFormat="1" ht="29.25" customHeight="1" x14ac:dyDescent="0.2">
      <c r="A156" s="51">
        <v>6</v>
      </c>
      <c r="B156" s="52" t="s">
        <v>67</v>
      </c>
      <c r="C156" s="42" t="s">
        <v>62</v>
      </c>
      <c r="D156" s="46">
        <v>0.32</v>
      </c>
      <c r="E156" s="46">
        <v>0.04</v>
      </c>
      <c r="F156" s="46">
        <v>1.1200000000000001</v>
      </c>
      <c r="G156" s="46">
        <f t="shared" ref="G156:G162" si="37">SUM(D156*4)+(E156*9)+(F156*4)</f>
        <v>6.120000000000001</v>
      </c>
      <c r="H156" s="46">
        <v>0.32</v>
      </c>
      <c r="I156" s="46">
        <v>6</v>
      </c>
      <c r="J156" s="46">
        <v>10</v>
      </c>
      <c r="K156" s="46">
        <v>1.5</v>
      </c>
      <c r="L156" s="46">
        <v>20</v>
      </c>
      <c r="M156" s="46">
        <v>5.2</v>
      </c>
      <c r="N156" s="46">
        <v>1.3</v>
      </c>
      <c r="O156" s="46">
        <v>0.8</v>
      </c>
    </row>
    <row r="157" spans="1:15" s="16" customFormat="1" x14ac:dyDescent="0.2">
      <c r="A157" s="6">
        <v>139</v>
      </c>
      <c r="B157" s="41" t="s">
        <v>91</v>
      </c>
      <c r="C157" s="42" t="s">
        <v>131</v>
      </c>
      <c r="D157" s="13">
        <v>9.1999999999999993</v>
      </c>
      <c r="E157" s="13">
        <v>5.34</v>
      </c>
      <c r="F157" s="13">
        <v>19.3</v>
      </c>
      <c r="G157" s="46">
        <f t="shared" si="37"/>
        <v>162.06</v>
      </c>
      <c r="H157" s="13">
        <v>14</v>
      </c>
      <c r="I157" s="13">
        <v>1</v>
      </c>
      <c r="J157" s="13">
        <v>2.1</v>
      </c>
      <c r="K157" s="13">
        <v>2.9</v>
      </c>
      <c r="L157" s="13">
        <v>4.8</v>
      </c>
      <c r="M157" s="13">
        <v>3.4</v>
      </c>
      <c r="N157" s="13">
        <v>2</v>
      </c>
      <c r="O157" s="13">
        <v>2.2999999999999998</v>
      </c>
    </row>
    <row r="158" spans="1:15" s="16" customFormat="1" ht="22.5" x14ac:dyDescent="0.2">
      <c r="A158" s="6">
        <v>499</v>
      </c>
      <c r="B158" s="41" t="s">
        <v>120</v>
      </c>
      <c r="C158" s="42" t="s">
        <v>60</v>
      </c>
      <c r="D158" s="13">
        <v>10.64</v>
      </c>
      <c r="E158" s="13">
        <v>9.52</v>
      </c>
      <c r="F158" s="13">
        <v>9.4499999999999993</v>
      </c>
      <c r="G158" s="46">
        <f t="shared" si="37"/>
        <v>166.04000000000002</v>
      </c>
      <c r="H158" s="13">
        <v>0.04</v>
      </c>
      <c r="I158" s="13">
        <v>0.4</v>
      </c>
      <c r="J158" s="13">
        <v>0</v>
      </c>
      <c r="K158" s="13">
        <v>0.17</v>
      </c>
      <c r="L158" s="13">
        <v>6.39</v>
      </c>
      <c r="M158" s="13">
        <v>9.1199999999999992</v>
      </c>
      <c r="N158" s="13">
        <v>10.67</v>
      </c>
      <c r="O158" s="13">
        <v>1.32</v>
      </c>
    </row>
    <row r="159" spans="1:15" s="16" customFormat="1" ht="15.75" customHeight="1" x14ac:dyDescent="0.2">
      <c r="A159" s="6">
        <v>516</v>
      </c>
      <c r="B159" s="41" t="s">
        <v>41</v>
      </c>
      <c r="C159" s="42" t="s">
        <v>83</v>
      </c>
      <c r="D159" s="13">
        <v>5.41</v>
      </c>
      <c r="E159" s="13">
        <v>0.56999999999999995</v>
      </c>
      <c r="F159" s="13">
        <v>37.18</v>
      </c>
      <c r="G159" s="46">
        <f t="shared" si="37"/>
        <v>175.49</v>
      </c>
      <c r="H159" s="13">
        <v>0.2</v>
      </c>
      <c r="I159" s="13">
        <v>0</v>
      </c>
      <c r="J159" s="13">
        <v>3.6</v>
      </c>
      <c r="K159" s="13">
        <v>1.2</v>
      </c>
      <c r="L159" s="13">
        <v>9.6</v>
      </c>
      <c r="M159" s="13">
        <v>4.24</v>
      </c>
      <c r="N159" s="13">
        <v>7.7</v>
      </c>
      <c r="O159" s="13">
        <v>3</v>
      </c>
    </row>
    <row r="160" spans="1:15" s="16" customFormat="1" ht="22.5" x14ac:dyDescent="0.2">
      <c r="A160" s="6">
        <v>631</v>
      </c>
      <c r="B160" s="41" t="s">
        <v>121</v>
      </c>
      <c r="C160" s="18" t="s">
        <v>58</v>
      </c>
      <c r="D160" s="13">
        <v>0.3</v>
      </c>
      <c r="E160" s="13">
        <v>0</v>
      </c>
      <c r="F160" s="13">
        <v>35</v>
      </c>
      <c r="G160" s="46">
        <f t="shared" si="37"/>
        <v>141.19999999999999</v>
      </c>
      <c r="H160" s="13">
        <v>0.04</v>
      </c>
      <c r="I160" s="13">
        <v>0</v>
      </c>
      <c r="J160" s="13">
        <v>0.3</v>
      </c>
      <c r="K160" s="13">
        <v>1.6</v>
      </c>
      <c r="L160" s="13">
        <v>3.6</v>
      </c>
      <c r="M160" s="13">
        <v>8</v>
      </c>
      <c r="N160" s="13">
        <v>2.1</v>
      </c>
      <c r="O160" s="13">
        <v>1</v>
      </c>
    </row>
    <row r="161" spans="1:15" s="16" customFormat="1" x14ac:dyDescent="0.2">
      <c r="A161" s="6"/>
      <c r="B161" s="41" t="s">
        <v>42</v>
      </c>
      <c r="C161" s="42" t="s">
        <v>59</v>
      </c>
      <c r="D161" s="13">
        <v>7.8</v>
      </c>
      <c r="E161" s="13">
        <v>1.8</v>
      </c>
      <c r="F161" s="13">
        <v>24</v>
      </c>
      <c r="G161" s="46">
        <f t="shared" si="37"/>
        <v>143.4</v>
      </c>
      <c r="H161" s="13">
        <v>0.06</v>
      </c>
      <c r="I161" s="13">
        <v>0</v>
      </c>
      <c r="J161" s="13">
        <v>0</v>
      </c>
      <c r="K161" s="13">
        <v>1.3</v>
      </c>
      <c r="L161" s="13">
        <v>21</v>
      </c>
      <c r="M161" s="13">
        <v>9.5</v>
      </c>
      <c r="N161" s="13">
        <v>2.8</v>
      </c>
      <c r="O161" s="13">
        <v>2</v>
      </c>
    </row>
    <row r="162" spans="1:15" s="16" customFormat="1" ht="14.25" customHeight="1" x14ac:dyDescent="0.2">
      <c r="A162" s="6"/>
      <c r="B162" s="11" t="s">
        <v>71</v>
      </c>
      <c r="C162" s="18" t="s">
        <v>47</v>
      </c>
      <c r="D162" s="13">
        <v>24.2</v>
      </c>
      <c r="E162" s="13">
        <v>20.5</v>
      </c>
      <c r="F162" s="13">
        <v>38.450000000000003</v>
      </c>
      <c r="G162" s="46">
        <v>435.1</v>
      </c>
      <c r="H162" s="13">
        <v>15</v>
      </c>
      <c r="I162" s="13">
        <v>90</v>
      </c>
      <c r="J162" s="13">
        <v>0.06</v>
      </c>
      <c r="K162" s="13">
        <v>0</v>
      </c>
      <c r="L162" s="13">
        <v>0</v>
      </c>
      <c r="M162" s="13">
        <v>1.6</v>
      </c>
      <c r="N162" s="13">
        <v>5</v>
      </c>
      <c r="O162" s="13">
        <v>0</v>
      </c>
    </row>
    <row r="163" spans="1:15" s="16" customFormat="1" x14ac:dyDescent="0.2">
      <c r="A163" s="19" t="s">
        <v>70</v>
      </c>
      <c r="B163" s="11"/>
      <c r="C163" s="21"/>
      <c r="D163" s="14">
        <f t="shared" ref="D163:O163" si="38">SUM(D156:D161)</f>
        <v>33.67</v>
      </c>
      <c r="E163" s="14">
        <f t="shared" si="38"/>
        <v>17.27</v>
      </c>
      <c r="F163" s="14">
        <f t="shared" si="38"/>
        <v>126.05</v>
      </c>
      <c r="G163" s="14">
        <f t="shared" ref="G163" si="39">SUM(G161:G162)</f>
        <v>578.5</v>
      </c>
      <c r="H163" s="14">
        <f t="shared" si="38"/>
        <v>14.659999999999998</v>
      </c>
      <c r="I163" s="14">
        <f t="shared" si="38"/>
        <v>7.4</v>
      </c>
      <c r="J163" s="14">
        <f t="shared" si="38"/>
        <v>16</v>
      </c>
      <c r="K163" s="14">
        <f t="shared" si="38"/>
        <v>8.6700000000000017</v>
      </c>
      <c r="L163" s="14">
        <f t="shared" si="38"/>
        <v>65.39</v>
      </c>
      <c r="M163" s="14">
        <f t="shared" si="38"/>
        <v>39.46</v>
      </c>
      <c r="N163" s="14">
        <f t="shared" si="38"/>
        <v>26.57</v>
      </c>
      <c r="O163" s="14">
        <f t="shared" si="38"/>
        <v>10.42</v>
      </c>
    </row>
    <row r="164" spans="1:15" s="16" customFormat="1" x14ac:dyDescent="0.2">
      <c r="A164" s="6" t="s">
        <v>70</v>
      </c>
      <c r="B164" s="6"/>
      <c r="C164" s="6"/>
      <c r="D164" s="6">
        <f>D154+D163</f>
        <v>45.72</v>
      </c>
      <c r="E164" s="6">
        <f t="shared" ref="E164:F164" si="40">E154+E163</f>
        <v>20.34</v>
      </c>
      <c r="F164" s="6">
        <f t="shared" si="40"/>
        <v>207.72</v>
      </c>
      <c r="G164" s="13">
        <f>G154+G163</f>
        <v>981.01</v>
      </c>
      <c r="H164" s="13">
        <f t="shared" ref="H164:O164" si="41">H154+H163</f>
        <v>15.229999999999999</v>
      </c>
      <c r="I164" s="13">
        <f t="shared" si="41"/>
        <v>35.630000000000003</v>
      </c>
      <c r="J164" s="13">
        <f t="shared" si="41"/>
        <v>63.5</v>
      </c>
      <c r="K164" s="13">
        <f t="shared" si="41"/>
        <v>14.870000000000001</v>
      </c>
      <c r="L164" s="13">
        <f t="shared" si="41"/>
        <v>102.09</v>
      </c>
      <c r="M164" s="13">
        <f t="shared" si="41"/>
        <v>51.980000000000004</v>
      </c>
      <c r="N164" s="13">
        <f t="shared" si="41"/>
        <v>61.57</v>
      </c>
      <c r="O164" s="13">
        <f t="shared" si="41"/>
        <v>13.02</v>
      </c>
    </row>
    <row r="165" spans="1:15" s="16" customFormat="1" x14ac:dyDescent="0.2">
      <c r="A165" s="24"/>
      <c r="B165" s="25"/>
      <c r="C165" s="25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</row>
    <row r="166" spans="1:15" s="16" customFormat="1" x14ac:dyDescent="0.2">
      <c r="A166" s="24"/>
      <c r="B166" s="25"/>
      <c r="C166" s="25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</row>
    <row r="167" spans="1:15" s="16" customFormat="1" x14ac:dyDescent="0.2">
      <c r="A167" s="24"/>
      <c r="B167" s="25"/>
      <c r="C167" s="25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</row>
    <row r="168" spans="1:15" s="16" customFormat="1" x14ac:dyDescent="0.2">
      <c r="B168" s="2" t="s">
        <v>56</v>
      </c>
      <c r="C168" s="16" t="s">
        <v>48</v>
      </c>
    </row>
    <row r="169" spans="1:15" s="16" customFormat="1" x14ac:dyDescent="0.2">
      <c r="B169" s="2" t="s">
        <v>2</v>
      </c>
      <c r="C169" s="16" t="s">
        <v>55</v>
      </c>
    </row>
    <row r="170" spans="1:15" s="16" customFormat="1" x14ac:dyDescent="0.2">
      <c r="B170" s="2" t="s">
        <v>4</v>
      </c>
      <c r="C170" s="16" t="s">
        <v>129</v>
      </c>
    </row>
    <row r="171" spans="1:15" s="16" customFormat="1" ht="45" x14ac:dyDescent="0.2">
      <c r="A171" s="7" t="s">
        <v>5</v>
      </c>
      <c r="B171" s="8" t="s">
        <v>6</v>
      </c>
      <c r="C171" s="7" t="s">
        <v>7</v>
      </c>
      <c r="D171" s="8" t="s">
        <v>8</v>
      </c>
      <c r="E171" s="8"/>
      <c r="F171" s="8"/>
      <c r="G171" s="7" t="s">
        <v>9</v>
      </c>
      <c r="H171" s="8" t="s">
        <v>10</v>
      </c>
      <c r="I171" s="8"/>
      <c r="J171" s="8"/>
      <c r="K171" s="8"/>
      <c r="L171" s="8" t="s">
        <v>11</v>
      </c>
      <c r="M171" s="8"/>
      <c r="N171" s="8"/>
      <c r="O171" s="8"/>
    </row>
    <row r="172" spans="1:15" s="16" customFormat="1" x14ac:dyDescent="0.2">
      <c r="A172" s="7"/>
      <c r="B172" s="8"/>
      <c r="C172" s="7"/>
      <c r="D172" s="7" t="s">
        <v>12</v>
      </c>
      <c r="E172" s="7" t="s">
        <v>13</v>
      </c>
      <c r="F172" s="7" t="s">
        <v>14</v>
      </c>
      <c r="G172" s="7"/>
      <c r="H172" s="7" t="s">
        <v>15</v>
      </c>
      <c r="I172" s="7" t="s">
        <v>16</v>
      </c>
      <c r="J172" s="7" t="s">
        <v>17</v>
      </c>
      <c r="K172" s="7" t="s">
        <v>18</v>
      </c>
      <c r="L172" s="7" t="s">
        <v>19</v>
      </c>
      <c r="M172" s="7" t="s">
        <v>20</v>
      </c>
      <c r="N172" s="7" t="s">
        <v>21</v>
      </c>
      <c r="O172" s="7" t="s">
        <v>22</v>
      </c>
    </row>
    <row r="173" spans="1:15" s="16" customFormat="1" x14ac:dyDescent="0.2">
      <c r="A173" s="6" t="s">
        <v>23</v>
      </c>
      <c r="B173" s="9" t="s">
        <v>24</v>
      </c>
      <c r="C173" s="6" t="s">
        <v>25</v>
      </c>
      <c r="D173" s="6" t="s">
        <v>26</v>
      </c>
      <c r="E173" s="6" t="s">
        <v>27</v>
      </c>
      <c r="F173" s="6" t="s">
        <v>28</v>
      </c>
      <c r="G173" s="6" t="s">
        <v>29</v>
      </c>
      <c r="H173" s="6" t="s">
        <v>30</v>
      </c>
      <c r="I173" s="6" t="s">
        <v>31</v>
      </c>
      <c r="J173" s="6" t="s">
        <v>32</v>
      </c>
      <c r="K173" s="6" t="s">
        <v>33</v>
      </c>
      <c r="L173" s="6" t="s">
        <v>34</v>
      </c>
      <c r="M173" s="6" t="s">
        <v>35</v>
      </c>
      <c r="N173" s="6" t="s">
        <v>36</v>
      </c>
      <c r="O173" s="6" t="s">
        <v>37</v>
      </c>
    </row>
    <row r="174" spans="1:15" s="16" customFormat="1" x14ac:dyDescent="0.2">
      <c r="A174" s="10"/>
      <c r="B174" s="15" t="s">
        <v>49</v>
      </c>
      <c r="C174" s="61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3"/>
    </row>
    <row r="175" spans="1:15" s="16" customFormat="1" ht="33.75" x14ac:dyDescent="0.2">
      <c r="A175" s="7">
        <v>311</v>
      </c>
      <c r="B175" s="41" t="s">
        <v>78</v>
      </c>
      <c r="C175" s="47" t="s">
        <v>99</v>
      </c>
      <c r="D175" s="33">
        <v>9.4</v>
      </c>
      <c r="E175" s="33">
        <v>2.2000000000000002</v>
      </c>
      <c r="F175" s="33">
        <v>52.2</v>
      </c>
      <c r="G175" s="13">
        <f t="shared" ref="G175:G177" si="42">SUM(D175*4)+(E175*9)+(F175*4)</f>
        <v>266.20000000000005</v>
      </c>
      <c r="H175" s="33">
        <v>0.1</v>
      </c>
      <c r="I175" s="33">
        <v>0.09</v>
      </c>
      <c r="J175" s="33">
        <v>0</v>
      </c>
      <c r="K175" s="33">
        <v>0.2</v>
      </c>
      <c r="L175" s="33">
        <v>32</v>
      </c>
      <c r="M175" s="33">
        <v>15.7</v>
      </c>
      <c r="N175" s="33">
        <v>2.5</v>
      </c>
      <c r="O175" s="33">
        <v>1.7</v>
      </c>
    </row>
    <row r="176" spans="1:15" s="16" customFormat="1" ht="14.25" customHeight="1" x14ac:dyDescent="0.2">
      <c r="A176" s="7"/>
      <c r="B176" s="41" t="s">
        <v>81</v>
      </c>
      <c r="C176" s="47" t="s">
        <v>47</v>
      </c>
      <c r="D176" s="33">
        <v>2.25</v>
      </c>
      <c r="E176" s="33">
        <v>0.87</v>
      </c>
      <c r="F176" s="33">
        <v>15.27</v>
      </c>
      <c r="G176" s="13">
        <f t="shared" si="42"/>
        <v>77.91</v>
      </c>
      <c r="H176" s="33">
        <v>0.01</v>
      </c>
      <c r="I176" s="33">
        <v>0.32</v>
      </c>
      <c r="J176" s="33">
        <v>29.5</v>
      </c>
      <c r="K176" s="33">
        <v>0.7</v>
      </c>
      <c r="L176" s="33">
        <v>19</v>
      </c>
      <c r="M176" s="33">
        <v>3.2</v>
      </c>
      <c r="N176" s="33">
        <v>5</v>
      </c>
      <c r="O176" s="33">
        <v>0.6</v>
      </c>
    </row>
    <row r="177" spans="1:16" s="16" customFormat="1" ht="14.25" customHeight="1" x14ac:dyDescent="0.2">
      <c r="A177" s="6">
        <v>686</v>
      </c>
      <c r="B177" s="11" t="s">
        <v>39</v>
      </c>
      <c r="C177" s="18" t="s">
        <v>74</v>
      </c>
      <c r="D177" s="13">
        <v>0.4</v>
      </c>
      <c r="E177" s="13">
        <v>0.1</v>
      </c>
      <c r="F177" s="13">
        <v>4</v>
      </c>
      <c r="G177" s="13">
        <f t="shared" si="42"/>
        <v>18.5</v>
      </c>
      <c r="H177" s="13">
        <v>0.06</v>
      </c>
      <c r="I177" s="13">
        <v>0.2</v>
      </c>
      <c r="J177" s="13">
        <v>2.4</v>
      </c>
      <c r="K177" s="13">
        <v>1.6</v>
      </c>
      <c r="L177" s="13">
        <v>5</v>
      </c>
      <c r="M177" s="13">
        <v>8</v>
      </c>
      <c r="N177" s="13">
        <v>4</v>
      </c>
      <c r="O177" s="13">
        <v>1</v>
      </c>
    </row>
    <row r="178" spans="1:16" s="16" customFormat="1" x14ac:dyDescent="0.2">
      <c r="A178" s="19" t="s">
        <v>70</v>
      </c>
      <c r="B178" s="11"/>
      <c r="C178" s="21"/>
      <c r="D178" s="14">
        <f t="shared" ref="D178:O178" si="43">SUM(D175:D177)</f>
        <v>12.05</v>
      </c>
      <c r="E178" s="14">
        <f t="shared" si="43"/>
        <v>3.1700000000000004</v>
      </c>
      <c r="F178" s="14">
        <f t="shared" si="43"/>
        <v>71.47</v>
      </c>
      <c r="G178" s="14">
        <f t="shared" si="43"/>
        <v>362.61</v>
      </c>
      <c r="H178" s="14">
        <f t="shared" si="43"/>
        <v>0.16999999999999998</v>
      </c>
      <c r="I178" s="14">
        <f t="shared" si="43"/>
        <v>0.6100000000000001</v>
      </c>
      <c r="J178" s="14">
        <f t="shared" si="43"/>
        <v>31.9</v>
      </c>
      <c r="K178" s="14">
        <f t="shared" si="43"/>
        <v>2.5</v>
      </c>
      <c r="L178" s="14">
        <f t="shared" si="43"/>
        <v>56</v>
      </c>
      <c r="M178" s="14">
        <f t="shared" si="43"/>
        <v>26.9</v>
      </c>
      <c r="N178" s="14">
        <f t="shared" si="43"/>
        <v>11.5</v>
      </c>
      <c r="O178" s="14">
        <f t="shared" si="43"/>
        <v>3.3</v>
      </c>
    </row>
    <row r="179" spans="1:16" s="16" customFormat="1" x14ac:dyDescent="0.2">
      <c r="A179" s="10"/>
      <c r="B179" s="15" t="s">
        <v>40</v>
      </c>
      <c r="C179" s="64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6"/>
    </row>
    <row r="180" spans="1:16" s="16" customFormat="1" x14ac:dyDescent="0.2">
      <c r="A180" s="19">
        <v>6</v>
      </c>
      <c r="B180" s="41" t="s">
        <v>72</v>
      </c>
      <c r="C180" s="21" t="s">
        <v>47</v>
      </c>
      <c r="D180" s="14">
        <v>0.56000000000000005</v>
      </c>
      <c r="E180" s="14">
        <v>0</v>
      </c>
      <c r="F180" s="14">
        <v>0.26</v>
      </c>
      <c r="G180" s="13">
        <f t="shared" ref="G180:G186" si="44">SUM(D180*4)+(E180*9)+(F180*4)</f>
        <v>3.2800000000000002</v>
      </c>
      <c r="H180" s="14">
        <v>0.1</v>
      </c>
      <c r="I180" s="14">
        <v>6</v>
      </c>
      <c r="J180" s="14">
        <v>10</v>
      </c>
      <c r="K180" s="14">
        <v>1.5</v>
      </c>
      <c r="L180" s="14">
        <v>20</v>
      </c>
      <c r="M180" s="14">
        <v>5</v>
      </c>
      <c r="N180" s="14">
        <v>1.3</v>
      </c>
      <c r="O180" s="14">
        <v>0.8</v>
      </c>
    </row>
    <row r="181" spans="1:16" s="16" customFormat="1" ht="22.5" x14ac:dyDescent="0.2">
      <c r="A181" s="51">
        <v>147</v>
      </c>
      <c r="B181" s="41" t="s">
        <v>122</v>
      </c>
      <c r="C181" s="42" t="s">
        <v>131</v>
      </c>
      <c r="D181" s="46">
        <v>4.32</v>
      </c>
      <c r="E181" s="46">
        <v>5.12</v>
      </c>
      <c r="F181" s="46">
        <v>8.39</v>
      </c>
      <c r="G181" s="13">
        <f t="shared" si="44"/>
        <v>96.92</v>
      </c>
      <c r="H181" s="46">
        <v>0.1</v>
      </c>
      <c r="I181" s="46">
        <v>6.1</v>
      </c>
      <c r="J181" s="46">
        <v>26</v>
      </c>
      <c r="K181" s="46">
        <v>2.6</v>
      </c>
      <c r="L181" s="46">
        <v>3</v>
      </c>
      <c r="M181" s="46">
        <v>5.9</v>
      </c>
      <c r="N181" s="46">
        <v>6</v>
      </c>
      <c r="O181" s="53">
        <v>12</v>
      </c>
      <c r="P181" s="53"/>
    </row>
    <row r="182" spans="1:16" s="16" customFormat="1" ht="15" customHeight="1" x14ac:dyDescent="0.2">
      <c r="A182" s="6">
        <v>371</v>
      </c>
      <c r="B182" s="41" t="s">
        <v>123</v>
      </c>
      <c r="C182" s="42" t="s">
        <v>60</v>
      </c>
      <c r="D182" s="13">
        <v>16.03</v>
      </c>
      <c r="E182" s="13">
        <v>5.46</v>
      </c>
      <c r="F182" s="13">
        <v>4.58</v>
      </c>
      <c r="G182" s="13">
        <f t="shared" si="44"/>
        <v>131.58000000000001</v>
      </c>
      <c r="H182" s="13">
        <v>7.0000000000000007E-2</v>
      </c>
      <c r="I182" s="13">
        <v>0.44</v>
      </c>
      <c r="J182" s="13">
        <v>17.02</v>
      </c>
      <c r="K182" s="13">
        <v>2.5099999999999998</v>
      </c>
      <c r="L182" s="13">
        <v>22.94</v>
      </c>
      <c r="M182" s="13">
        <v>4.5999999999999996</v>
      </c>
      <c r="N182" s="13">
        <v>8.8800000000000008</v>
      </c>
      <c r="O182" s="13">
        <v>0.74</v>
      </c>
    </row>
    <row r="183" spans="1:16" s="16" customFormat="1" ht="15" customHeight="1" x14ac:dyDescent="0.2">
      <c r="A183" s="6">
        <v>520</v>
      </c>
      <c r="B183" s="41" t="s">
        <v>68</v>
      </c>
      <c r="C183" s="18" t="s">
        <v>83</v>
      </c>
      <c r="D183" s="13">
        <v>3.75</v>
      </c>
      <c r="E183" s="13">
        <v>6.3</v>
      </c>
      <c r="F183" s="13">
        <v>22.05</v>
      </c>
      <c r="G183" s="13">
        <f t="shared" si="44"/>
        <v>159.89999999999998</v>
      </c>
      <c r="H183" s="13">
        <v>0.1</v>
      </c>
      <c r="I183" s="13">
        <v>0</v>
      </c>
      <c r="J183" s="13">
        <v>23.6</v>
      </c>
      <c r="K183" s="13">
        <v>1.2</v>
      </c>
      <c r="L183" s="13">
        <v>3</v>
      </c>
      <c r="M183" s="13">
        <v>55</v>
      </c>
      <c r="N183" s="13">
        <v>18</v>
      </c>
      <c r="O183" s="13">
        <v>0</v>
      </c>
    </row>
    <row r="184" spans="1:16" s="16" customFormat="1" x14ac:dyDescent="0.2">
      <c r="A184" s="6">
        <v>686</v>
      </c>
      <c r="B184" s="41" t="s">
        <v>39</v>
      </c>
      <c r="C184" s="42" t="s">
        <v>74</v>
      </c>
      <c r="D184" s="13">
        <v>0.4</v>
      </c>
      <c r="E184" s="13">
        <v>0.1</v>
      </c>
      <c r="F184" s="13">
        <v>4</v>
      </c>
      <c r="G184" s="13">
        <f t="shared" si="44"/>
        <v>18.5</v>
      </c>
      <c r="H184" s="13">
        <v>0.06</v>
      </c>
      <c r="I184" s="13">
        <v>0.2</v>
      </c>
      <c r="J184" s="13">
        <v>2.4</v>
      </c>
      <c r="K184" s="13">
        <v>1.6</v>
      </c>
      <c r="L184" s="13">
        <v>5</v>
      </c>
      <c r="M184" s="13">
        <v>8</v>
      </c>
      <c r="N184" s="13">
        <v>4</v>
      </c>
      <c r="O184" s="13">
        <v>1</v>
      </c>
    </row>
    <row r="185" spans="1:16" s="16" customFormat="1" ht="19.899999999999999" customHeight="1" x14ac:dyDescent="0.2">
      <c r="A185" s="6"/>
      <c r="B185" s="11" t="s">
        <v>42</v>
      </c>
      <c r="C185" s="18" t="s">
        <v>59</v>
      </c>
      <c r="D185" s="13">
        <v>7.8</v>
      </c>
      <c r="E185" s="13">
        <v>1.8</v>
      </c>
      <c r="F185" s="13">
        <v>24</v>
      </c>
      <c r="G185" s="13">
        <f t="shared" si="44"/>
        <v>143.4</v>
      </c>
      <c r="H185" s="13">
        <v>0.06</v>
      </c>
      <c r="I185" s="13">
        <v>0.01</v>
      </c>
      <c r="J185" s="13">
        <v>0.32</v>
      </c>
      <c r="K185" s="13">
        <v>1.3</v>
      </c>
      <c r="L185" s="13">
        <v>21</v>
      </c>
      <c r="M185" s="13">
        <v>9.8000000000000007</v>
      </c>
      <c r="N185" s="13">
        <v>28</v>
      </c>
      <c r="O185" s="13">
        <v>2</v>
      </c>
    </row>
    <row r="186" spans="1:16" s="16" customFormat="1" x14ac:dyDescent="0.2">
      <c r="A186" s="19"/>
      <c r="B186" s="11" t="s">
        <v>52</v>
      </c>
      <c r="C186" s="21" t="s">
        <v>83</v>
      </c>
      <c r="D186" s="14">
        <v>0.63</v>
      </c>
      <c r="E186" s="14">
        <v>6</v>
      </c>
      <c r="F186" s="14">
        <v>14.7</v>
      </c>
      <c r="G186" s="13">
        <v>115.32</v>
      </c>
      <c r="H186" s="14">
        <v>1.7</v>
      </c>
      <c r="I186" s="14">
        <v>10</v>
      </c>
      <c r="J186" s="14">
        <v>0</v>
      </c>
      <c r="K186" s="14">
        <v>1.3</v>
      </c>
      <c r="L186" s="14">
        <v>18</v>
      </c>
      <c r="M186" s="14">
        <v>13</v>
      </c>
      <c r="N186" s="14">
        <v>10</v>
      </c>
      <c r="O186" s="14">
        <v>3</v>
      </c>
    </row>
    <row r="187" spans="1:16" s="16" customFormat="1" x14ac:dyDescent="0.2">
      <c r="A187" s="6" t="s">
        <v>70</v>
      </c>
      <c r="B187" s="11"/>
      <c r="C187" s="18"/>
      <c r="D187" s="13">
        <f t="shared" ref="D187:O187" si="45">D178+D186</f>
        <v>12.680000000000001</v>
      </c>
      <c r="E187" s="13">
        <f t="shared" si="45"/>
        <v>9.17</v>
      </c>
      <c r="F187" s="13">
        <f t="shared" si="45"/>
        <v>86.17</v>
      </c>
      <c r="G187" s="13">
        <f t="shared" si="45"/>
        <v>477.93</v>
      </c>
      <c r="H187" s="13">
        <f t="shared" si="45"/>
        <v>1.8699999999999999</v>
      </c>
      <c r="I187" s="13">
        <f t="shared" si="45"/>
        <v>10.61</v>
      </c>
      <c r="J187" s="13">
        <f t="shared" si="45"/>
        <v>31.9</v>
      </c>
      <c r="K187" s="13">
        <f t="shared" si="45"/>
        <v>3.8</v>
      </c>
      <c r="L187" s="13">
        <f t="shared" si="45"/>
        <v>74</v>
      </c>
      <c r="M187" s="13">
        <f t="shared" si="45"/>
        <v>39.9</v>
      </c>
      <c r="N187" s="13">
        <f t="shared" si="45"/>
        <v>21.5</v>
      </c>
      <c r="O187" s="13">
        <f t="shared" si="45"/>
        <v>6.3</v>
      </c>
    </row>
    <row r="188" spans="1:16" s="16" customFormat="1" x14ac:dyDescent="0.2">
      <c r="C188" s="17"/>
    </row>
    <row r="189" spans="1:16" s="16" customFormat="1" x14ac:dyDescent="0.2">
      <c r="C189" s="17"/>
    </row>
    <row r="190" spans="1:16" s="16" customFormat="1" x14ac:dyDescent="0.2">
      <c r="C190" s="17"/>
    </row>
    <row r="191" spans="1:16" s="16" customFormat="1" x14ac:dyDescent="0.2">
      <c r="B191" s="2" t="s">
        <v>0</v>
      </c>
      <c r="C191" s="16" t="s">
        <v>53</v>
      </c>
    </row>
    <row r="192" spans="1:16" s="16" customFormat="1" x14ac:dyDescent="0.2">
      <c r="B192" s="2" t="s">
        <v>2</v>
      </c>
      <c r="C192" s="16" t="s">
        <v>55</v>
      </c>
    </row>
    <row r="193" spans="1:15" s="16" customFormat="1" x14ac:dyDescent="0.2">
      <c r="B193" s="2" t="s">
        <v>4</v>
      </c>
      <c r="C193" s="17" t="s">
        <v>129</v>
      </c>
    </row>
    <row r="194" spans="1:15" s="16" customFormat="1" ht="45" x14ac:dyDescent="0.2">
      <c r="A194" s="7" t="s">
        <v>5</v>
      </c>
      <c r="B194" s="8" t="s">
        <v>6</v>
      </c>
      <c r="C194" s="7" t="s">
        <v>7</v>
      </c>
      <c r="D194" s="8" t="s">
        <v>8</v>
      </c>
      <c r="E194" s="8"/>
      <c r="F194" s="8"/>
      <c r="G194" s="7" t="s">
        <v>9</v>
      </c>
      <c r="H194" s="8" t="s">
        <v>10</v>
      </c>
      <c r="I194" s="8"/>
      <c r="J194" s="8"/>
      <c r="K194" s="8"/>
      <c r="L194" s="8" t="s">
        <v>11</v>
      </c>
      <c r="M194" s="8"/>
      <c r="N194" s="8"/>
      <c r="O194" s="8"/>
    </row>
    <row r="195" spans="1:15" s="16" customFormat="1" x14ac:dyDescent="0.2">
      <c r="B195" s="8"/>
      <c r="C195" s="7"/>
      <c r="D195" s="7" t="s">
        <v>12</v>
      </c>
      <c r="E195" s="7" t="s">
        <v>13</v>
      </c>
      <c r="F195" s="7" t="s">
        <v>14</v>
      </c>
      <c r="G195" s="7"/>
      <c r="H195" s="7" t="s">
        <v>15</v>
      </c>
      <c r="I195" s="7" t="s">
        <v>16</v>
      </c>
      <c r="J195" s="7" t="s">
        <v>17</v>
      </c>
      <c r="K195" s="7" t="s">
        <v>18</v>
      </c>
      <c r="L195" s="7" t="s">
        <v>19</v>
      </c>
      <c r="M195" s="7" t="s">
        <v>20</v>
      </c>
      <c r="N195" s="7" t="s">
        <v>21</v>
      </c>
      <c r="O195" s="7" t="s">
        <v>22</v>
      </c>
    </row>
    <row r="196" spans="1:15" s="16" customFormat="1" x14ac:dyDescent="0.2">
      <c r="A196" s="6" t="s">
        <v>23</v>
      </c>
      <c r="B196" s="9" t="s">
        <v>24</v>
      </c>
      <c r="C196" s="6" t="s">
        <v>25</v>
      </c>
      <c r="D196" s="6" t="s">
        <v>26</v>
      </c>
      <c r="E196" s="6" t="s">
        <v>27</v>
      </c>
      <c r="F196" s="6" t="s">
        <v>28</v>
      </c>
      <c r="G196" s="6" t="s">
        <v>29</v>
      </c>
      <c r="H196" s="6" t="s">
        <v>30</v>
      </c>
      <c r="I196" s="6" t="s">
        <v>31</v>
      </c>
      <c r="J196" s="6" t="s">
        <v>32</v>
      </c>
      <c r="K196" s="6" t="s">
        <v>33</v>
      </c>
      <c r="L196" s="6" t="s">
        <v>34</v>
      </c>
      <c r="M196" s="6" t="s">
        <v>35</v>
      </c>
      <c r="N196" s="6" t="s">
        <v>36</v>
      </c>
      <c r="O196" s="6" t="s">
        <v>37</v>
      </c>
    </row>
    <row r="197" spans="1:15" s="16" customFormat="1" x14ac:dyDescent="0.2">
      <c r="B197" s="15" t="s">
        <v>49</v>
      </c>
      <c r="C197" s="61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3"/>
    </row>
    <row r="198" spans="1:15" s="16" customFormat="1" x14ac:dyDescent="0.2">
      <c r="A198" s="6">
        <v>6</v>
      </c>
      <c r="B198" s="41" t="s">
        <v>110</v>
      </c>
      <c r="C198" s="42" t="s">
        <v>62</v>
      </c>
      <c r="D198" s="13">
        <v>4.4000000000000004</v>
      </c>
      <c r="E198" s="13">
        <v>7.7</v>
      </c>
      <c r="F198" s="13">
        <v>7.2</v>
      </c>
      <c r="G198" s="13">
        <f t="shared" ref="G198:G199" si="46">SUM(D198*4)+(E198*9)+(F198*4)</f>
        <v>115.7</v>
      </c>
      <c r="H198" s="13">
        <v>0.21</v>
      </c>
      <c r="I198" s="13">
        <v>0</v>
      </c>
      <c r="J198" s="13">
        <v>0</v>
      </c>
      <c r="K198" s="13">
        <v>0.75</v>
      </c>
      <c r="L198" s="13">
        <v>21.25</v>
      </c>
      <c r="M198" s="13">
        <v>123.75</v>
      </c>
      <c r="N198" s="13">
        <v>22.5</v>
      </c>
      <c r="O198" s="13">
        <v>1.75</v>
      </c>
    </row>
    <row r="199" spans="1:15" s="16" customFormat="1" ht="14.25" customHeight="1" x14ac:dyDescent="0.2">
      <c r="A199" s="6">
        <v>685</v>
      </c>
      <c r="B199" s="11" t="s">
        <v>44</v>
      </c>
      <c r="C199" s="18" t="s">
        <v>58</v>
      </c>
      <c r="D199" s="13">
        <v>0.4</v>
      </c>
      <c r="E199" s="13">
        <v>0</v>
      </c>
      <c r="F199" s="13">
        <v>14.2</v>
      </c>
      <c r="G199" s="13">
        <f t="shared" si="46"/>
        <v>58.4</v>
      </c>
      <c r="H199" s="13">
        <v>0.06</v>
      </c>
      <c r="I199" s="13">
        <v>1</v>
      </c>
      <c r="J199" s="13">
        <v>3</v>
      </c>
      <c r="K199" s="13">
        <v>1.6</v>
      </c>
      <c r="L199" s="13">
        <v>5</v>
      </c>
      <c r="M199" s="13">
        <v>8</v>
      </c>
      <c r="N199" s="13">
        <v>4</v>
      </c>
      <c r="O199" s="13">
        <v>1</v>
      </c>
    </row>
    <row r="200" spans="1:15" s="16" customFormat="1" x14ac:dyDescent="0.2">
      <c r="A200" s="34" t="s">
        <v>70</v>
      </c>
      <c r="B200" s="36"/>
      <c r="C200" s="21"/>
      <c r="D200" s="14">
        <f t="shared" ref="D200:O200" si="47">SUM(D198:D199)</f>
        <v>4.8000000000000007</v>
      </c>
      <c r="E200" s="14">
        <f t="shared" si="47"/>
        <v>7.7</v>
      </c>
      <c r="F200" s="14">
        <f t="shared" si="47"/>
        <v>21.4</v>
      </c>
      <c r="G200" s="14">
        <f t="shared" si="47"/>
        <v>174.1</v>
      </c>
      <c r="H200" s="14">
        <f t="shared" si="47"/>
        <v>0.27</v>
      </c>
      <c r="I200" s="14">
        <f t="shared" si="47"/>
        <v>1</v>
      </c>
      <c r="J200" s="14">
        <f t="shared" si="47"/>
        <v>3</v>
      </c>
      <c r="K200" s="14">
        <f t="shared" si="47"/>
        <v>2.35</v>
      </c>
      <c r="L200" s="14">
        <f t="shared" si="47"/>
        <v>26.25</v>
      </c>
      <c r="M200" s="14">
        <f t="shared" si="47"/>
        <v>131.75</v>
      </c>
      <c r="N200" s="14">
        <f t="shared" si="47"/>
        <v>26.5</v>
      </c>
      <c r="O200" s="14">
        <f t="shared" si="47"/>
        <v>2.75</v>
      </c>
    </row>
    <row r="201" spans="1:15" s="16" customFormat="1" ht="8.25" customHeight="1" x14ac:dyDescent="0.2">
      <c r="A201" s="6"/>
      <c r="B201" s="38" t="s">
        <v>40</v>
      </c>
      <c r="C201" s="64"/>
      <c r="D201" s="65"/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O201" s="66"/>
    </row>
    <row r="202" spans="1:15" s="16" customFormat="1" ht="23.25" customHeight="1" x14ac:dyDescent="0.2">
      <c r="A202" s="19">
        <v>6</v>
      </c>
      <c r="B202" s="30" t="s">
        <v>67</v>
      </c>
      <c r="C202" s="43" t="s">
        <v>62</v>
      </c>
      <c r="D202" s="14">
        <v>0.32</v>
      </c>
      <c r="E202" s="14">
        <v>0.04</v>
      </c>
      <c r="F202" s="14">
        <v>1.1200000000000001</v>
      </c>
      <c r="G202" s="13">
        <f t="shared" ref="G202:G208" si="48">SUM(D202*4)+(E202*9)+(F202*4)</f>
        <v>6.120000000000001</v>
      </c>
      <c r="H202" s="14">
        <v>0.32</v>
      </c>
      <c r="I202" s="14">
        <v>6</v>
      </c>
      <c r="J202" s="14">
        <v>10</v>
      </c>
      <c r="K202" s="14">
        <v>1.5</v>
      </c>
      <c r="L202" s="14">
        <v>20</v>
      </c>
      <c r="M202" s="14">
        <v>5.2</v>
      </c>
      <c r="N202" s="14">
        <v>1.3</v>
      </c>
      <c r="O202" s="14">
        <v>0.8</v>
      </c>
    </row>
    <row r="203" spans="1:15" s="16" customFormat="1" ht="22.5" x14ac:dyDescent="0.2">
      <c r="A203" s="6">
        <v>157</v>
      </c>
      <c r="B203" s="41" t="s">
        <v>113</v>
      </c>
      <c r="C203" s="18" t="s">
        <v>130</v>
      </c>
      <c r="D203" s="13">
        <v>15.7</v>
      </c>
      <c r="E203" s="13">
        <v>13.12</v>
      </c>
      <c r="F203" s="13">
        <v>5.2</v>
      </c>
      <c r="G203" s="13">
        <f t="shared" si="48"/>
        <v>201.68</v>
      </c>
      <c r="H203" s="13">
        <v>0.02</v>
      </c>
      <c r="I203" s="13">
        <v>0.9</v>
      </c>
      <c r="J203" s="13">
        <v>1.6</v>
      </c>
      <c r="K203" s="13">
        <v>0.1</v>
      </c>
      <c r="L203" s="13">
        <v>16</v>
      </c>
      <c r="M203" s="13">
        <v>88</v>
      </c>
      <c r="N203" s="13">
        <v>7</v>
      </c>
      <c r="O203" s="13">
        <v>0.3</v>
      </c>
    </row>
    <row r="204" spans="1:15" s="16" customFormat="1" x14ac:dyDescent="0.2">
      <c r="A204" s="6">
        <v>463</v>
      </c>
      <c r="B204" s="41" t="s">
        <v>124</v>
      </c>
      <c r="C204" s="42" t="s">
        <v>114</v>
      </c>
      <c r="D204" s="13">
        <v>9.3000000000000007</v>
      </c>
      <c r="E204" s="13">
        <v>18.899999999999999</v>
      </c>
      <c r="F204" s="13">
        <v>21.7</v>
      </c>
      <c r="G204" s="13">
        <f t="shared" si="48"/>
        <v>294.10000000000002</v>
      </c>
      <c r="H204" s="13">
        <v>7.0000000000000007E-2</v>
      </c>
      <c r="I204" s="13">
        <v>0</v>
      </c>
      <c r="J204" s="13">
        <v>0</v>
      </c>
      <c r="K204" s="13">
        <v>1</v>
      </c>
      <c r="L204" s="13">
        <v>33</v>
      </c>
      <c r="M204" s="13">
        <v>0.62</v>
      </c>
      <c r="N204" s="13">
        <v>129.75</v>
      </c>
      <c r="O204" s="13">
        <v>0.38</v>
      </c>
    </row>
    <row r="205" spans="1:15" s="16" customFormat="1" ht="14.25" customHeight="1" x14ac:dyDescent="0.2">
      <c r="A205" s="6">
        <v>518</v>
      </c>
      <c r="B205" s="45" t="s">
        <v>57</v>
      </c>
      <c r="C205" s="18" t="s">
        <v>83</v>
      </c>
      <c r="D205" s="13">
        <v>6.75</v>
      </c>
      <c r="E205" s="13">
        <v>3.45</v>
      </c>
      <c r="F205" s="13">
        <v>37.5</v>
      </c>
      <c r="G205" s="13">
        <f t="shared" si="48"/>
        <v>208.05</v>
      </c>
      <c r="H205" s="13">
        <v>0.2</v>
      </c>
      <c r="I205" s="13">
        <v>17</v>
      </c>
      <c r="J205" s="13">
        <v>35.6</v>
      </c>
      <c r="K205" s="13">
        <v>0.2</v>
      </c>
      <c r="L205" s="13">
        <v>51</v>
      </c>
      <c r="M205" s="13">
        <v>80</v>
      </c>
      <c r="N205" s="13">
        <v>24</v>
      </c>
      <c r="O205" s="13">
        <v>1</v>
      </c>
    </row>
    <row r="206" spans="1:15" s="16" customFormat="1" ht="15" customHeight="1" x14ac:dyDescent="0.2">
      <c r="A206" s="6">
        <v>634</v>
      </c>
      <c r="B206" s="11" t="s">
        <v>82</v>
      </c>
      <c r="C206" s="18" t="s">
        <v>58</v>
      </c>
      <c r="D206" s="13">
        <v>1.2</v>
      </c>
      <c r="E206" s="13">
        <v>0</v>
      </c>
      <c r="F206" s="13">
        <v>49</v>
      </c>
      <c r="G206" s="13">
        <f t="shared" si="48"/>
        <v>200.8</v>
      </c>
      <c r="H206" s="13">
        <v>0.12</v>
      </c>
      <c r="I206" s="13">
        <v>1.6</v>
      </c>
      <c r="J206" s="13">
        <v>6.1</v>
      </c>
      <c r="K206" s="13">
        <v>0.1</v>
      </c>
      <c r="L206" s="13">
        <v>20.6</v>
      </c>
      <c r="M206" s="13">
        <v>10</v>
      </c>
      <c r="N206" s="13">
        <v>11.4</v>
      </c>
      <c r="O206" s="13">
        <v>0.4</v>
      </c>
    </row>
    <row r="207" spans="1:15" s="16" customFormat="1" x14ac:dyDescent="0.2">
      <c r="A207" s="6"/>
      <c r="B207" s="41" t="s">
        <v>42</v>
      </c>
      <c r="C207" s="18" t="s">
        <v>59</v>
      </c>
      <c r="D207" s="13">
        <v>7.8</v>
      </c>
      <c r="E207" s="13">
        <v>1.8</v>
      </c>
      <c r="F207" s="13">
        <v>24</v>
      </c>
      <c r="G207" s="13">
        <f t="shared" si="48"/>
        <v>143.4</v>
      </c>
      <c r="H207" s="13">
        <v>0.06</v>
      </c>
      <c r="I207" s="13">
        <v>0.01</v>
      </c>
      <c r="J207" s="13">
        <v>0.32</v>
      </c>
      <c r="K207" s="13">
        <v>1.3</v>
      </c>
      <c r="L207" s="13">
        <v>21</v>
      </c>
      <c r="M207" s="13">
        <v>95</v>
      </c>
      <c r="N207" s="13">
        <v>28</v>
      </c>
      <c r="O207" s="13">
        <v>2</v>
      </c>
    </row>
    <row r="208" spans="1:15" s="16" customFormat="1" ht="15.75" customHeight="1" x14ac:dyDescent="0.2">
      <c r="A208" s="6"/>
      <c r="B208" s="11" t="s">
        <v>71</v>
      </c>
      <c r="C208" s="18" t="s">
        <v>47</v>
      </c>
      <c r="D208" s="13">
        <v>24.2</v>
      </c>
      <c r="E208" s="13">
        <v>20.5</v>
      </c>
      <c r="F208" s="13">
        <v>38.450000000000003</v>
      </c>
      <c r="G208" s="13">
        <v>435.1</v>
      </c>
      <c r="H208" s="13">
        <v>15</v>
      </c>
      <c r="I208" s="13">
        <v>90</v>
      </c>
      <c r="J208" s="13">
        <v>0.06</v>
      </c>
      <c r="K208" s="13">
        <v>0</v>
      </c>
      <c r="L208" s="13">
        <v>0</v>
      </c>
      <c r="M208" s="13">
        <v>1.6</v>
      </c>
      <c r="N208" s="13">
        <v>5</v>
      </c>
      <c r="O208" s="13">
        <v>0</v>
      </c>
    </row>
    <row r="209" spans="1:15" s="16" customFormat="1" x14ac:dyDescent="0.2">
      <c r="A209" s="6" t="s">
        <v>70</v>
      </c>
      <c r="B209" s="20"/>
      <c r="C209" s="21"/>
      <c r="D209" s="14">
        <f>SUM(D202:D208)</f>
        <v>65.27</v>
      </c>
      <c r="E209" s="14">
        <f>SUM(E202:E208)</f>
        <v>57.809999999999995</v>
      </c>
      <c r="F209" s="14">
        <f>SUM(F202:F208)</f>
        <v>176.96999999999997</v>
      </c>
      <c r="G209" s="14">
        <f>SUM(G202:G208)</f>
        <v>1489.25</v>
      </c>
      <c r="H209" s="14">
        <f t="shared" ref="H209:O209" si="49">SUM(H202:H208)</f>
        <v>15.79</v>
      </c>
      <c r="I209" s="14">
        <f t="shared" si="49"/>
        <v>115.51</v>
      </c>
      <c r="J209" s="14">
        <f t="shared" si="49"/>
        <v>53.680000000000007</v>
      </c>
      <c r="K209" s="14">
        <f t="shared" si="49"/>
        <v>4.2</v>
      </c>
      <c r="L209" s="14">
        <f t="shared" si="49"/>
        <v>161.6</v>
      </c>
      <c r="M209" s="14">
        <f t="shared" si="49"/>
        <v>280.42</v>
      </c>
      <c r="N209" s="14">
        <f t="shared" si="49"/>
        <v>206.45000000000002</v>
      </c>
      <c r="O209" s="14">
        <f t="shared" si="49"/>
        <v>4.88</v>
      </c>
    </row>
    <row r="210" spans="1:15" s="16" customFormat="1" x14ac:dyDescent="0.2">
      <c r="A210" s="6" t="s">
        <v>70</v>
      </c>
      <c r="B210" s="6"/>
      <c r="C210" s="6"/>
      <c r="D210" s="6">
        <f>D200+D209</f>
        <v>70.069999999999993</v>
      </c>
      <c r="E210" s="6">
        <f t="shared" ref="E210:F210" si="50">E200+E209</f>
        <v>65.509999999999991</v>
      </c>
      <c r="F210" s="6">
        <f t="shared" si="50"/>
        <v>198.36999999999998</v>
      </c>
      <c r="G210" s="13">
        <f>G200+G209</f>
        <v>1663.35</v>
      </c>
      <c r="H210" s="13">
        <f t="shared" ref="H210:O210" si="51">H200+H209</f>
        <v>16.059999999999999</v>
      </c>
      <c r="I210" s="13">
        <f t="shared" si="51"/>
        <v>116.51</v>
      </c>
      <c r="J210" s="13">
        <f t="shared" si="51"/>
        <v>56.680000000000007</v>
      </c>
      <c r="K210" s="13">
        <f t="shared" si="51"/>
        <v>6.5500000000000007</v>
      </c>
      <c r="L210" s="13">
        <f t="shared" si="51"/>
        <v>187.85</v>
      </c>
      <c r="M210" s="13">
        <f t="shared" si="51"/>
        <v>412.17</v>
      </c>
      <c r="N210" s="13">
        <f t="shared" si="51"/>
        <v>232.95000000000002</v>
      </c>
      <c r="O210" s="13">
        <f t="shared" si="51"/>
        <v>7.63</v>
      </c>
    </row>
    <row r="211" spans="1:15" s="16" customFormat="1" x14ac:dyDescent="0.2">
      <c r="C211" s="17"/>
    </row>
    <row r="212" spans="1:15" s="16" customFormat="1" x14ac:dyDescent="0.2">
      <c r="C212" s="17"/>
    </row>
    <row r="213" spans="1:15" s="16" customFormat="1" x14ac:dyDescent="0.2">
      <c r="C213" s="17"/>
    </row>
    <row r="214" spans="1:15" s="16" customFormat="1" x14ac:dyDescent="0.2">
      <c r="B214" s="2" t="s">
        <v>56</v>
      </c>
      <c r="C214" s="16" t="s">
        <v>54</v>
      </c>
    </row>
    <row r="215" spans="1:15" s="16" customFormat="1" x14ac:dyDescent="0.2">
      <c r="B215" s="2" t="s">
        <v>2</v>
      </c>
      <c r="C215" s="16" t="s">
        <v>55</v>
      </c>
    </row>
    <row r="216" spans="1:15" s="16" customFormat="1" x14ac:dyDescent="0.2">
      <c r="B216" s="2" t="s">
        <v>4</v>
      </c>
      <c r="C216" s="16" t="s">
        <v>129</v>
      </c>
    </row>
    <row r="217" spans="1:15" s="16" customFormat="1" ht="45" x14ac:dyDescent="0.2">
      <c r="A217" s="7" t="s">
        <v>5</v>
      </c>
      <c r="B217" s="8" t="s">
        <v>6</v>
      </c>
      <c r="C217" s="7" t="s">
        <v>7</v>
      </c>
      <c r="D217" s="8" t="s">
        <v>8</v>
      </c>
      <c r="E217" s="8"/>
      <c r="F217" s="8"/>
      <c r="G217" s="7" t="s">
        <v>9</v>
      </c>
      <c r="H217" s="8" t="s">
        <v>10</v>
      </c>
      <c r="I217" s="8"/>
      <c r="J217" s="8"/>
      <c r="K217" s="8"/>
      <c r="L217" s="8" t="s">
        <v>11</v>
      </c>
      <c r="M217" s="8"/>
      <c r="N217" s="8"/>
      <c r="O217" s="8"/>
    </row>
    <row r="218" spans="1:15" s="16" customFormat="1" x14ac:dyDescent="0.2">
      <c r="A218" s="7"/>
      <c r="B218" s="8"/>
      <c r="C218" s="7"/>
      <c r="D218" s="7" t="s">
        <v>12</v>
      </c>
      <c r="E218" s="7" t="s">
        <v>13</v>
      </c>
      <c r="F218" s="7" t="s">
        <v>14</v>
      </c>
      <c r="G218" s="7"/>
      <c r="H218" s="7" t="s">
        <v>15</v>
      </c>
      <c r="I218" s="7" t="s">
        <v>16</v>
      </c>
      <c r="J218" s="7" t="s">
        <v>17</v>
      </c>
      <c r="K218" s="7" t="s">
        <v>18</v>
      </c>
      <c r="L218" s="7" t="s">
        <v>19</v>
      </c>
      <c r="M218" s="7" t="s">
        <v>20</v>
      </c>
      <c r="N218" s="7" t="s">
        <v>21</v>
      </c>
      <c r="O218" s="7" t="s">
        <v>22</v>
      </c>
    </row>
    <row r="219" spans="1:15" s="16" customFormat="1" x14ac:dyDescent="0.2">
      <c r="A219" s="6" t="s">
        <v>23</v>
      </c>
      <c r="B219" s="9" t="s">
        <v>24</v>
      </c>
      <c r="C219" s="6" t="s">
        <v>25</v>
      </c>
      <c r="D219" s="6" t="s">
        <v>26</v>
      </c>
      <c r="E219" s="6" t="s">
        <v>27</v>
      </c>
      <c r="F219" s="6" t="s">
        <v>28</v>
      </c>
      <c r="G219" s="6" t="s">
        <v>29</v>
      </c>
      <c r="H219" s="6" t="s">
        <v>30</v>
      </c>
      <c r="I219" s="6" t="s">
        <v>31</v>
      </c>
      <c r="J219" s="6" t="s">
        <v>32</v>
      </c>
      <c r="K219" s="6" t="s">
        <v>33</v>
      </c>
      <c r="L219" s="6" t="s">
        <v>34</v>
      </c>
      <c r="M219" s="6" t="s">
        <v>35</v>
      </c>
      <c r="N219" s="6" t="s">
        <v>36</v>
      </c>
      <c r="O219" s="6" t="s">
        <v>37</v>
      </c>
    </row>
    <row r="220" spans="1:15" s="16" customFormat="1" x14ac:dyDescent="0.2">
      <c r="A220" s="10"/>
      <c r="B220" s="15" t="s">
        <v>49</v>
      </c>
      <c r="C220" s="61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3"/>
    </row>
    <row r="221" spans="1:15" s="16" customFormat="1" ht="22.5" x14ac:dyDescent="0.2">
      <c r="A221" s="34">
        <v>311</v>
      </c>
      <c r="B221" s="49" t="s">
        <v>66</v>
      </c>
      <c r="C221" s="42" t="s">
        <v>99</v>
      </c>
      <c r="D221" s="13">
        <v>4.5</v>
      </c>
      <c r="E221" s="13">
        <v>5.58</v>
      </c>
      <c r="F221" s="13">
        <v>28.8</v>
      </c>
      <c r="G221" s="13">
        <f t="shared" ref="G221:G223" si="52">SUM(D221*4)+(E221*9)+(F221*4)</f>
        <v>183.42000000000002</v>
      </c>
      <c r="H221" s="13">
        <v>0.2</v>
      </c>
      <c r="I221" s="13">
        <v>0.3</v>
      </c>
      <c r="J221" s="13">
        <v>1.7</v>
      </c>
      <c r="K221" s="13">
        <v>3.4</v>
      </c>
      <c r="L221" s="13">
        <v>24</v>
      </c>
      <c r="M221" s="13">
        <v>8.1999999999999993</v>
      </c>
      <c r="N221" s="13">
        <v>5</v>
      </c>
      <c r="O221" s="13">
        <v>1</v>
      </c>
    </row>
    <row r="222" spans="1:15" s="16" customFormat="1" ht="15.75" customHeight="1" x14ac:dyDescent="0.2">
      <c r="A222" s="34"/>
      <c r="B222" s="49" t="s">
        <v>81</v>
      </c>
      <c r="C222" s="42" t="s">
        <v>47</v>
      </c>
      <c r="D222" s="13">
        <v>2.25</v>
      </c>
      <c r="E222" s="13">
        <v>0.87</v>
      </c>
      <c r="F222" s="13">
        <v>15.27</v>
      </c>
      <c r="G222" s="13">
        <f t="shared" si="52"/>
        <v>77.91</v>
      </c>
      <c r="H222" s="13">
        <v>0.01</v>
      </c>
      <c r="I222" s="13">
        <v>0.32</v>
      </c>
      <c r="J222" s="13">
        <v>29.5</v>
      </c>
      <c r="K222" s="13">
        <v>0.7</v>
      </c>
      <c r="L222" s="13">
        <v>19</v>
      </c>
      <c r="M222" s="13">
        <v>30</v>
      </c>
      <c r="N222" s="13">
        <v>5</v>
      </c>
      <c r="O222" s="13">
        <v>0.6</v>
      </c>
    </row>
    <row r="223" spans="1:15" s="16" customFormat="1" ht="20.25" customHeight="1" x14ac:dyDescent="0.2">
      <c r="A223" s="6">
        <v>686</v>
      </c>
      <c r="B223" s="11" t="s">
        <v>39</v>
      </c>
      <c r="C223" s="18" t="s">
        <v>74</v>
      </c>
      <c r="D223" s="13">
        <v>0.4</v>
      </c>
      <c r="E223" s="13">
        <v>0</v>
      </c>
      <c r="F223" s="13">
        <v>4</v>
      </c>
      <c r="G223" s="13">
        <f t="shared" si="52"/>
        <v>17.600000000000001</v>
      </c>
      <c r="H223" s="13">
        <v>0.06</v>
      </c>
      <c r="I223" s="13">
        <v>0.2</v>
      </c>
      <c r="J223" s="13">
        <v>2.4</v>
      </c>
      <c r="K223" s="13">
        <v>1.6</v>
      </c>
      <c r="L223" s="13">
        <v>5</v>
      </c>
      <c r="M223" s="13">
        <v>8</v>
      </c>
      <c r="N223" s="13">
        <v>4</v>
      </c>
      <c r="O223" s="13">
        <v>1</v>
      </c>
    </row>
    <row r="224" spans="1:15" s="16" customFormat="1" ht="14.25" customHeight="1" x14ac:dyDescent="0.2">
      <c r="A224" s="37" t="s">
        <v>70</v>
      </c>
      <c r="B224" s="35"/>
      <c r="C224" s="21"/>
      <c r="D224" s="14">
        <f t="shared" ref="D224:O224" si="53">SUM(D221:D223)</f>
        <v>7.15</v>
      </c>
      <c r="E224" s="14">
        <f t="shared" si="53"/>
        <v>6.45</v>
      </c>
      <c r="F224" s="14">
        <f t="shared" si="53"/>
        <v>48.07</v>
      </c>
      <c r="G224" s="14">
        <f t="shared" si="53"/>
        <v>278.93000000000006</v>
      </c>
      <c r="H224" s="14">
        <f t="shared" si="53"/>
        <v>0.27</v>
      </c>
      <c r="I224" s="14">
        <f t="shared" si="53"/>
        <v>0.82000000000000006</v>
      </c>
      <c r="J224" s="14">
        <f t="shared" si="53"/>
        <v>33.6</v>
      </c>
      <c r="K224" s="14">
        <f t="shared" si="53"/>
        <v>5.6999999999999993</v>
      </c>
      <c r="L224" s="14">
        <f t="shared" si="53"/>
        <v>48</v>
      </c>
      <c r="M224" s="14">
        <f t="shared" si="53"/>
        <v>46.2</v>
      </c>
      <c r="N224" s="14">
        <f t="shared" si="53"/>
        <v>14</v>
      </c>
      <c r="O224" s="14">
        <f t="shared" si="53"/>
        <v>2.6</v>
      </c>
    </row>
    <row r="225" spans="1:15" s="16" customFormat="1" x14ac:dyDescent="0.2">
      <c r="A225" s="10"/>
      <c r="B225" s="15" t="s">
        <v>40</v>
      </c>
      <c r="C225" s="64"/>
      <c r="D225" s="65"/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O225" s="66"/>
    </row>
    <row r="226" spans="1:15" s="16" customFormat="1" ht="22.5" x14ac:dyDescent="0.2">
      <c r="A226" s="19">
        <v>43</v>
      </c>
      <c r="B226" s="41" t="s">
        <v>125</v>
      </c>
      <c r="C226" s="21" t="s">
        <v>73</v>
      </c>
      <c r="D226" s="14">
        <v>1.4</v>
      </c>
      <c r="E226" s="14">
        <v>5.0999999999999996</v>
      </c>
      <c r="F226" s="14">
        <v>8.9</v>
      </c>
      <c r="G226" s="13">
        <f t="shared" ref="G226:G230" si="54">SUM(D226*4)+(E226*9)+(F226*4)</f>
        <v>87.1</v>
      </c>
      <c r="H226" s="14">
        <v>0.04</v>
      </c>
      <c r="I226" s="14">
        <v>6.3</v>
      </c>
      <c r="J226" s="14">
        <v>0</v>
      </c>
      <c r="K226" s="14">
        <v>0.12</v>
      </c>
      <c r="L226" s="14">
        <v>9.6</v>
      </c>
      <c r="M226" s="14">
        <v>0.18</v>
      </c>
      <c r="N226" s="14">
        <v>14.4</v>
      </c>
      <c r="O226" s="14">
        <v>0.63</v>
      </c>
    </row>
    <row r="227" spans="1:15" s="16" customFormat="1" ht="22.5" x14ac:dyDescent="0.2">
      <c r="A227" s="6">
        <v>116</v>
      </c>
      <c r="B227" s="11" t="s">
        <v>126</v>
      </c>
      <c r="C227" s="18" t="s">
        <v>130</v>
      </c>
      <c r="D227" s="13">
        <v>4.3499999999999996</v>
      </c>
      <c r="E227" s="13">
        <v>5.6</v>
      </c>
      <c r="F227" s="13">
        <v>18.899999999999999</v>
      </c>
      <c r="G227" s="13">
        <f t="shared" si="54"/>
        <v>143.39999999999998</v>
      </c>
      <c r="H227" s="13">
        <v>0.1</v>
      </c>
      <c r="I227" s="13">
        <v>6.1</v>
      </c>
      <c r="J227" s="13">
        <v>26</v>
      </c>
      <c r="K227" s="13">
        <v>2.6</v>
      </c>
      <c r="L227" s="13">
        <v>3</v>
      </c>
      <c r="M227" s="13">
        <v>5.9</v>
      </c>
      <c r="N227" s="13">
        <v>6</v>
      </c>
      <c r="O227" s="13">
        <v>12</v>
      </c>
    </row>
    <row r="228" spans="1:15" s="16" customFormat="1" ht="24" customHeight="1" x14ac:dyDescent="0.2">
      <c r="A228" s="6">
        <v>437</v>
      </c>
      <c r="B228" s="41" t="s">
        <v>127</v>
      </c>
      <c r="C228" s="42" t="s">
        <v>86</v>
      </c>
      <c r="D228" s="13">
        <v>38.299999999999997</v>
      </c>
      <c r="E228" s="13">
        <v>5.2</v>
      </c>
      <c r="F228" s="13">
        <v>3.9</v>
      </c>
      <c r="G228" s="13">
        <f t="shared" si="54"/>
        <v>215.6</v>
      </c>
      <c r="H228" s="13">
        <v>0.06</v>
      </c>
      <c r="I228" s="13">
        <v>2.36</v>
      </c>
      <c r="J228" s="13">
        <v>0.3</v>
      </c>
      <c r="K228" s="13">
        <v>0</v>
      </c>
      <c r="L228" s="13">
        <v>15.36</v>
      </c>
      <c r="M228" s="13">
        <v>1.4</v>
      </c>
      <c r="N228" s="13">
        <v>17.739999999999998</v>
      </c>
      <c r="O228" s="13">
        <v>1.33</v>
      </c>
    </row>
    <row r="229" spans="1:15" s="16" customFormat="1" ht="15.75" customHeight="1" x14ac:dyDescent="0.2">
      <c r="A229" s="6">
        <v>516</v>
      </c>
      <c r="B229" s="41" t="s">
        <v>41</v>
      </c>
      <c r="C229" s="18" t="s">
        <v>83</v>
      </c>
      <c r="D229" s="13">
        <v>5.41</v>
      </c>
      <c r="E229" s="13">
        <v>0.56999999999999995</v>
      </c>
      <c r="F229" s="13">
        <v>37.18</v>
      </c>
      <c r="G229" s="13">
        <f t="shared" si="54"/>
        <v>175.49</v>
      </c>
      <c r="H229" s="13">
        <v>0.2</v>
      </c>
      <c r="I229" s="13">
        <v>0</v>
      </c>
      <c r="J229" s="13">
        <v>3.6</v>
      </c>
      <c r="K229" s="13">
        <v>1.2</v>
      </c>
      <c r="L229" s="13">
        <v>9.6</v>
      </c>
      <c r="M229" s="13">
        <v>4.24</v>
      </c>
      <c r="N229" s="13">
        <v>7.7</v>
      </c>
      <c r="O229" s="13">
        <v>3</v>
      </c>
    </row>
    <row r="230" spans="1:15" s="16" customFormat="1" ht="15.75" customHeight="1" x14ac:dyDescent="0.2">
      <c r="A230" s="6">
        <v>700</v>
      </c>
      <c r="B230" s="41" t="s">
        <v>93</v>
      </c>
      <c r="C230" s="18" t="s">
        <v>58</v>
      </c>
      <c r="D230" s="13">
        <v>1.26</v>
      </c>
      <c r="E230" s="13">
        <v>0</v>
      </c>
      <c r="F230" s="13">
        <v>37.799999999999997</v>
      </c>
      <c r="G230" s="13">
        <f t="shared" si="54"/>
        <v>156.23999999999998</v>
      </c>
      <c r="H230" s="13">
        <v>2.35</v>
      </c>
      <c r="I230" s="13" t="s">
        <v>76</v>
      </c>
      <c r="J230" s="13">
        <v>1.6</v>
      </c>
      <c r="K230" s="13">
        <v>0</v>
      </c>
      <c r="L230" s="13">
        <v>25</v>
      </c>
      <c r="M230" s="13">
        <v>10</v>
      </c>
      <c r="N230" s="13">
        <v>11.4</v>
      </c>
      <c r="O230" s="13">
        <v>4</v>
      </c>
    </row>
    <row r="231" spans="1:15" s="16" customFormat="1" x14ac:dyDescent="0.2">
      <c r="A231" s="6"/>
      <c r="B231" s="11" t="s">
        <v>42</v>
      </c>
      <c r="C231" s="18" t="s">
        <v>59</v>
      </c>
      <c r="D231" s="13">
        <v>7.8</v>
      </c>
      <c r="E231" s="13">
        <v>1.8</v>
      </c>
      <c r="F231" s="13">
        <v>24</v>
      </c>
      <c r="G231" s="13">
        <f t="shared" ref="G231:G232" si="55">SUM(D231*4)+(E231*9)+(F231*4)</f>
        <v>143.4</v>
      </c>
      <c r="H231" s="13">
        <v>0.06</v>
      </c>
      <c r="I231" s="13">
        <v>3.8</v>
      </c>
      <c r="J231" s="13">
        <v>2.5</v>
      </c>
      <c r="K231" s="13">
        <v>1.3</v>
      </c>
      <c r="L231" s="13">
        <v>21</v>
      </c>
      <c r="M231" s="13">
        <v>9.5</v>
      </c>
      <c r="N231" s="13">
        <v>2.8</v>
      </c>
      <c r="O231" s="13">
        <v>2</v>
      </c>
    </row>
    <row r="232" spans="1:15" s="16" customFormat="1" ht="18.75" customHeight="1" x14ac:dyDescent="0.2">
      <c r="A232" s="5"/>
      <c r="B232" s="5" t="s">
        <v>52</v>
      </c>
      <c r="C232" s="21" t="s">
        <v>83</v>
      </c>
      <c r="D232" s="13">
        <v>0.63</v>
      </c>
      <c r="E232" s="14">
        <v>6</v>
      </c>
      <c r="F232" s="14">
        <v>14.7</v>
      </c>
      <c r="G232" s="13">
        <v>115.32</v>
      </c>
      <c r="H232" s="13">
        <v>1.7</v>
      </c>
      <c r="I232" s="13">
        <v>10</v>
      </c>
      <c r="J232" s="13">
        <v>0</v>
      </c>
      <c r="K232" s="13">
        <v>1.3</v>
      </c>
      <c r="L232" s="12">
        <v>18</v>
      </c>
      <c r="M232" s="12">
        <v>13</v>
      </c>
      <c r="N232" s="12">
        <v>10</v>
      </c>
      <c r="O232" s="12">
        <v>3</v>
      </c>
    </row>
    <row r="233" spans="1:15" s="16" customFormat="1" x14ac:dyDescent="0.2">
      <c r="A233" s="19" t="s">
        <v>70</v>
      </c>
      <c r="B233" s="11"/>
      <c r="C233" s="21"/>
      <c r="D233" s="14">
        <f t="shared" ref="D233:O233" si="56">SUM(D226:D231)</f>
        <v>58.519999999999989</v>
      </c>
      <c r="E233" s="14">
        <f t="shared" si="56"/>
        <v>18.27</v>
      </c>
      <c r="F233" s="14">
        <f t="shared" si="56"/>
        <v>130.68</v>
      </c>
      <c r="G233" s="14">
        <f t="shared" ref="G233" si="57">SUM(G230:G232)</f>
        <v>414.96</v>
      </c>
      <c r="H233" s="14">
        <f t="shared" si="56"/>
        <v>2.81</v>
      </c>
      <c r="I233" s="14">
        <f t="shared" si="56"/>
        <v>18.559999999999999</v>
      </c>
      <c r="J233" s="14">
        <f t="shared" si="56"/>
        <v>34</v>
      </c>
      <c r="K233" s="14">
        <f t="shared" si="56"/>
        <v>5.22</v>
      </c>
      <c r="L233" s="14">
        <f t="shared" si="56"/>
        <v>83.56</v>
      </c>
      <c r="M233" s="14">
        <f t="shared" si="56"/>
        <v>31.22</v>
      </c>
      <c r="N233" s="14">
        <f t="shared" si="56"/>
        <v>60.04</v>
      </c>
      <c r="O233" s="14">
        <f t="shared" si="56"/>
        <v>22.96</v>
      </c>
    </row>
    <row r="234" spans="1:15" s="16" customFormat="1" x14ac:dyDescent="0.2">
      <c r="A234" s="6"/>
      <c r="B234" s="6"/>
      <c r="C234" s="6"/>
      <c r="D234" s="6">
        <f>D224+D233</f>
        <v>65.669999999999987</v>
      </c>
      <c r="E234" s="6">
        <f t="shared" ref="E234:F234" si="58">E224+E233</f>
        <v>24.72</v>
      </c>
      <c r="F234" s="6">
        <f t="shared" si="58"/>
        <v>178.75</v>
      </c>
      <c r="G234" s="13">
        <f>G224+G233</f>
        <v>693.8900000000001</v>
      </c>
      <c r="H234" s="13">
        <f t="shared" ref="H234:O234" si="59">H224+H233</f>
        <v>3.08</v>
      </c>
      <c r="I234" s="13">
        <f t="shared" si="59"/>
        <v>19.38</v>
      </c>
      <c r="J234" s="13">
        <f t="shared" si="59"/>
        <v>67.599999999999994</v>
      </c>
      <c r="K234" s="13">
        <f t="shared" si="59"/>
        <v>10.919999999999998</v>
      </c>
      <c r="L234" s="13">
        <f t="shared" si="59"/>
        <v>131.56</v>
      </c>
      <c r="M234" s="13">
        <f t="shared" si="59"/>
        <v>77.42</v>
      </c>
      <c r="N234" s="13">
        <f t="shared" si="59"/>
        <v>74.039999999999992</v>
      </c>
      <c r="O234" s="13">
        <f t="shared" si="59"/>
        <v>25.560000000000002</v>
      </c>
    </row>
    <row r="235" spans="1:15" s="16" customFormat="1" x14ac:dyDescent="0.2">
      <c r="D235" s="23"/>
    </row>
    <row r="236" spans="1:15" s="16" customFormat="1" x14ac:dyDescent="0.2">
      <c r="C236" s="17"/>
    </row>
    <row r="237" spans="1:15" s="16" customFormat="1" x14ac:dyDescent="0.2">
      <c r="C237" s="17"/>
    </row>
    <row r="238" spans="1:15" s="16" customFormat="1" x14ac:dyDescent="0.2">
      <c r="C238" s="17"/>
    </row>
    <row r="239" spans="1:15" s="16" customFormat="1" x14ac:dyDescent="0.2">
      <c r="C239" s="17"/>
    </row>
    <row r="240" spans="1:15" s="16" customFormat="1" x14ac:dyDescent="0.2">
      <c r="C240" s="17"/>
    </row>
  </sheetData>
  <mergeCells count="21">
    <mergeCell ref="C109:O109"/>
    <mergeCell ref="C36:O36"/>
    <mergeCell ref="C12:O12"/>
    <mergeCell ref="C17:O17"/>
    <mergeCell ref="C40:O40"/>
    <mergeCell ref="B2:N3"/>
    <mergeCell ref="C197:O197"/>
    <mergeCell ref="C201:O201"/>
    <mergeCell ref="C220:O220"/>
    <mergeCell ref="C225:O225"/>
    <mergeCell ref="C155:O155"/>
    <mergeCell ref="C174:O174"/>
    <mergeCell ref="C179:O179"/>
    <mergeCell ref="C127:O127"/>
    <mergeCell ref="C131:O131"/>
    <mergeCell ref="C57:O57"/>
    <mergeCell ref="C62:O62"/>
    <mergeCell ref="C150:O150"/>
    <mergeCell ref="C81:O81"/>
    <mergeCell ref="C85:O85"/>
    <mergeCell ref="C104:O104"/>
  </mergeCells>
  <phoneticPr fontId="0" type="noConversion"/>
  <pageMargins left="0.25" right="0.25" top="0.75" bottom="0.75" header="0.3" footer="0.3"/>
  <pageSetup paperSize="9" scale="21" orientation="portrait" r:id="rId1"/>
  <headerFooter alignWithMargins="0"/>
  <rowBreaks count="8" manualBreakCount="8">
    <brk id="31" max="65535" man="1"/>
    <brk id="72" max="16383" man="1"/>
    <brk id="95" max="16383" man="1"/>
    <brk id="118" max="16383" man="1"/>
    <brk id="141" max="16383" man="1"/>
    <brk id="165" max="16383" man="1"/>
    <brk id="188" max="16383" man="1"/>
    <brk id="21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cp:lastPrinted>2020-08-27T08:25:44Z</cp:lastPrinted>
  <dcterms:created xsi:type="dcterms:W3CDTF">2014-07-04T10:30:42Z</dcterms:created>
  <dcterms:modified xsi:type="dcterms:W3CDTF">2021-08-19T09:20:48Z</dcterms:modified>
</cp:coreProperties>
</file>