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школа 2 полугодие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38" i="1" l="1"/>
  <c r="G238" i="1"/>
  <c r="G231" i="1" l="1"/>
  <c r="G232" i="1"/>
  <c r="G233" i="1"/>
  <c r="G234" i="1"/>
  <c r="G235" i="1"/>
  <c r="G236" i="1"/>
  <c r="G226" i="1"/>
  <c r="G227" i="1"/>
  <c r="G230" i="1"/>
  <c r="G225" i="1"/>
  <c r="G207" i="1"/>
  <c r="G208" i="1"/>
  <c r="G209" i="1"/>
  <c r="G210" i="1"/>
  <c r="G211" i="1"/>
  <c r="G212" i="1"/>
  <c r="G203" i="1"/>
  <c r="G206" i="1"/>
  <c r="G202" i="1"/>
  <c r="G179" i="1"/>
  <c r="G180" i="1"/>
  <c r="G184" i="1"/>
  <c r="G185" i="1"/>
  <c r="G186" i="1"/>
  <c r="G188" i="1"/>
  <c r="G189" i="1"/>
  <c r="G183" i="1"/>
  <c r="G178" i="1"/>
  <c r="G160" i="1"/>
  <c r="G161" i="1"/>
  <c r="G162" i="1"/>
  <c r="G163" i="1"/>
  <c r="G164" i="1"/>
  <c r="G165" i="1"/>
  <c r="G155" i="1"/>
  <c r="G156" i="1"/>
  <c r="G159" i="1"/>
  <c r="G154" i="1"/>
  <c r="G136" i="1"/>
  <c r="G137" i="1"/>
  <c r="G138" i="1"/>
  <c r="G139" i="1"/>
  <c r="G140" i="1"/>
  <c r="G141" i="1"/>
  <c r="G131" i="1"/>
  <c r="G132" i="1"/>
  <c r="G135" i="1"/>
  <c r="G130" i="1"/>
  <c r="G113" i="1"/>
  <c r="G114" i="1"/>
  <c r="G115" i="1"/>
  <c r="G116" i="1"/>
  <c r="G117" i="1"/>
  <c r="G108" i="1"/>
  <c r="G109" i="1"/>
  <c r="G112" i="1"/>
  <c r="G107" i="1"/>
  <c r="G89" i="1"/>
  <c r="G90" i="1"/>
  <c r="G91" i="1"/>
  <c r="G92" i="1"/>
  <c r="G93" i="1"/>
  <c r="G94" i="1"/>
  <c r="G84" i="1"/>
  <c r="G85" i="1"/>
  <c r="G88" i="1"/>
  <c r="G83" i="1"/>
  <c r="G65" i="1"/>
  <c r="G66" i="1"/>
  <c r="G67" i="1"/>
  <c r="G68" i="1"/>
  <c r="G69" i="1"/>
  <c r="G70" i="1"/>
  <c r="G64" i="1"/>
  <c r="G60" i="1"/>
  <c r="G61" i="1"/>
  <c r="G59" i="1"/>
  <c r="G43" i="1"/>
  <c r="G44" i="1"/>
  <c r="G45" i="1"/>
  <c r="G46" i="1"/>
  <c r="G47" i="1"/>
  <c r="G48" i="1"/>
  <c r="G42" i="1"/>
  <c r="G38" i="1"/>
  <c r="G39" i="1"/>
  <c r="G37" i="1"/>
  <c r="G19" i="1"/>
  <c r="G20" i="1"/>
  <c r="G21" i="1"/>
  <c r="G22" i="1"/>
  <c r="G23" i="1"/>
  <c r="G24" i="1"/>
  <c r="G18" i="1"/>
  <c r="G14" i="1"/>
  <c r="G15" i="1"/>
  <c r="G16" i="1" s="1"/>
  <c r="G13" i="1"/>
  <c r="G237" i="1" l="1"/>
  <c r="G25" i="1"/>
  <c r="G26" i="1" s="1"/>
  <c r="G166" i="1"/>
  <c r="G71" i="1"/>
  <c r="H213" i="1"/>
  <c r="I213" i="1"/>
  <c r="J213" i="1"/>
  <c r="K213" i="1"/>
  <c r="L213" i="1"/>
  <c r="M213" i="1"/>
  <c r="N213" i="1"/>
  <c r="O213" i="1"/>
  <c r="D213" i="1"/>
  <c r="E213" i="1"/>
  <c r="F213" i="1"/>
  <c r="H190" i="1"/>
  <c r="I190" i="1"/>
  <c r="J190" i="1"/>
  <c r="K190" i="1"/>
  <c r="L190" i="1"/>
  <c r="M190" i="1"/>
  <c r="N190" i="1"/>
  <c r="O190" i="1"/>
  <c r="D190" i="1"/>
  <c r="E190" i="1"/>
  <c r="F190" i="1"/>
  <c r="H166" i="1"/>
  <c r="I166" i="1"/>
  <c r="J166" i="1"/>
  <c r="K166" i="1"/>
  <c r="L166" i="1"/>
  <c r="M166" i="1"/>
  <c r="N166" i="1"/>
  <c r="O166" i="1"/>
  <c r="D166" i="1"/>
  <c r="E166" i="1"/>
  <c r="F166" i="1"/>
  <c r="E95" i="1"/>
  <c r="F95" i="1"/>
  <c r="H95" i="1"/>
  <c r="I95" i="1"/>
  <c r="J95" i="1"/>
  <c r="K95" i="1"/>
  <c r="L95" i="1"/>
  <c r="M95" i="1"/>
  <c r="N95" i="1"/>
  <c r="O95" i="1"/>
  <c r="D95" i="1"/>
  <c r="E49" i="1"/>
  <c r="F49" i="1"/>
  <c r="H49" i="1"/>
  <c r="I49" i="1"/>
  <c r="J49" i="1"/>
  <c r="K49" i="1"/>
  <c r="L49" i="1"/>
  <c r="M49" i="1"/>
  <c r="N49" i="1"/>
  <c r="O49" i="1"/>
  <c r="D49" i="1"/>
  <c r="G49" i="1"/>
  <c r="O25" i="1"/>
  <c r="N25" i="1"/>
  <c r="M25" i="1"/>
  <c r="L25" i="1"/>
  <c r="K25" i="1"/>
  <c r="J25" i="1"/>
  <c r="I25" i="1"/>
  <c r="H25" i="1"/>
  <c r="F25" i="1"/>
  <c r="E25" i="1"/>
  <c r="D25" i="1"/>
  <c r="O204" i="1"/>
  <c r="N204" i="1"/>
  <c r="M204" i="1"/>
  <c r="M214" i="1" s="1"/>
  <c r="L204" i="1"/>
  <c r="L214" i="1" s="1"/>
  <c r="K204" i="1"/>
  <c r="J204" i="1"/>
  <c r="I204" i="1"/>
  <c r="H204" i="1"/>
  <c r="H214" i="1" s="1"/>
  <c r="F204" i="1"/>
  <c r="F214" i="1" s="1"/>
  <c r="E204" i="1"/>
  <c r="D204" i="1"/>
  <c r="O237" i="1"/>
  <c r="O238" i="1" s="1"/>
  <c r="N237" i="1"/>
  <c r="N238" i="1" s="1"/>
  <c r="M237" i="1"/>
  <c r="M238" i="1" s="1"/>
  <c r="L237" i="1"/>
  <c r="L238" i="1" s="1"/>
  <c r="K237" i="1"/>
  <c r="K238" i="1" s="1"/>
  <c r="J237" i="1"/>
  <c r="J238" i="1" s="1"/>
  <c r="I237" i="1"/>
  <c r="H237" i="1"/>
  <c r="H238" i="1" s="1"/>
  <c r="F237" i="1"/>
  <c r="F238" i="1" s="1"/>
  <c r="E237" i="1"/>
  <c r="E238" i="1" s="1"/>
  <c r="O228" i="1"/>
  <c r="N228" i="1"/>
  <c r="M228" i="1"/>
  <c r="L228" i="1"/>
  <c r="K228" i="1"/>
  <c r="J228" i="1"/>
  <c r="I228" i="1"/>
  <c r="H228" i="1"/>
  <c r="F228" i="1"/>
  <c r="E228" i="1"/>
  <c r="D228" i="1"/>
  <c r="D237" i="1"/>
  <c r="D238" i="1" s="1"/>
  <c r="O86" i="1"/>
  <c r="N86" i="1"/>
  <c r="M86" i="1"/>
  <c r="M96" i="1" s="1"/>
  <c r="L86" i="1"/>
  <c r="K86" i="1"/>
  <c r="J86" i="1"/>
  <c r="J96" i="1" s="1"/>
  <c r="I86" i="1"/>
  <c r="I96" i="1" s="1"/>
  <c r="H86" i="1"/>
  <c r="F86" i="1"/>
  <c r="E86" i="1"/>
  <c r="E96" i="1" s="1"/>
  <c r="D86" i="1"/>
  <c r="O181" i="1"/>
  <c r="N181" i="1"/>
  <c r="M181" i="1"/>
  <c r="M191" i="1" s="1"/>
  <c r="L181" i="1"/>
  <c r="K181" i="1"/>
  <c r="K191" i="1" s="1"/>
  <c r="J181" i="1"/>
  <c r="I181" i="1"/>
  <c r="I191" i="1" s="1"/>
  <c r="H181" i="1"/>
  <c r="F181" i="1"/>
  <c r="E181" i="1"/>
  <c r="E191" i="1" s="1"/>
  <c r="D181" i="1"/>
  <c r="O157" i="1"/>
  <c r="N157" i="1"/>
  <c r="M157" i="1"/>
  <c r="L157" i="1"/>
  <c r="K157" i="1"/>
  <c r="K167" i="1" s="1"/>
  <c r="J157" i="1"/>
  <c r="I157" i="1"/>
  <c r="H157" i="1"/>
  <c r="F157" i="1"/>
  <c r="F167" i="1" s="1"/>
  <c r="E157" i="1"/>
  <c r="D157" i="1"/>
  <c r="O142" i="1"/>
  <c r="N142" i="1"/>
  <c r="M142" i="1"/>
  <c r="L142" i="1"/>
  <c r="K142" i="1"/>
  <c r="J142" i="1"/>
  <c r="I142" i="1"/>
  <c r="H142" i="1"/>
  <c r="F142" i="1"/>
  <c r="E142" i="1"/>
  <c r="D142" i="1"/>
  <c r="O133" i="1"/>
  <c r="N133" i="1"/>
  <c r="M133" i="1"/>
  <c r="L133" i="1"/>
  <c r="K133" i="1"/>
  <c r="J133" i="1"/>
  <c r="I133" i="1"/>
  <c r="H133" i="1"/>
  <c r="F133" i="1"/>
  <c r="E133" i="1"/>
  <c r="D133" i="1"/>
  <c r="O110" i="1"/>
  <c r="N110" i="1"/>
  <c r="M110" i="1"/>
  <c r="L110" i="1"/>
  <c r="K110" i="1"/>
  <c r="O118" i="1"/>
  <c r="N118" i="1"/>
  <c r="M118" i="1"/>
  <c r="L118" i="1"/>
  <c r="K118" i="1"/>
  <c r="J118" i="1"/>
  <c r="I118" i="1"/>
  <c r="H118" i="1"/>
  <c r="F118" i="1"/>
  <c r="E118" i="1"/>
  <c r="D118" i="1"/>
  <c r="J110" i="1"/>
  <c r="I110" i="1"/>
  <c r="H110" i="1"/>
  <c r="F110" i="1"/>
  <c r="E110" i="1"/>
  <c r="D110" i="1"/>
  <c r="O71" i="1"/>
  <c r="N71" i="1"/>
  <c r="M71" i="1"/>
  <c r="L71" i="1"/>
  <c r="K71" i="1"/>
  <c r="J71" i="1"/>
  <c r="I71" i="1"/>
  <c r="H71" i="1"/>
  <c r="F71" i="1"/>
  <c r="E71" i="1"/>
  <c r="D71" i="1"/>
  <c r="O62" i="1"/>
  <c r="N62" i="1"/>
  <c r="M62" i="1"/>
  <c r="L62" i="1"/>
  <c r="K62" i="1"/>
  <c r="J62" i="1"/>
  <c r="I62" i="1"/>
  <c r="H62" i="1"/>
  <c r="F62" i="1"/>
  <c r="E62" i="1"/>
  <c r="D62" i="1"/>
  <c r="O40" i="1"/>
  <c r="N40" i="1"/>
  <c r="M40" i="1"/>
  <c r="L40" i="1"/>
  <c r="K40" i="1"/>
  <c r="K50" i="1" s="1"/>
  <c r="J40" i="1"/>
  <c r="J50" i="1" s="1"/>
  <c r="I40" i="1"/>
  <c r="H40" i="1"/>
  <c r="F40" i="1"/>
  <c r="F50" i="1" s="1"/>
  <c r="E40" i="1"/>
  <c r="E50" i="1" s="1"/>
  <c r="D40" i="1"/>
  <c r="O16" i="1"/>
  <c r="N16" i="1"/>
  <c r="M16" i="1"/>
  <c r="L16" i="1"/>
  <c r="K16" i="1"/>
  <c r="J16" i="1"/>
  <c r="I16" i="1"/>
  <c r="H16" i="1"/>
  <c r="F16" i="1"/>
  <c r="E16" i="1"/>
  <c r="D16" i="1"/>
  <c r="G213" i="1"/>
  <c r="G190" i="1"/>
  <c r="G110" i="1"/>
  <c r="G95" i="1"/>
  <c r="G40" i="1"/>
  <c r="G157" i="1"/>
  <c r="G142" i="1"/>
  <c r="G181" i="1"/>
  <c r="G118" i="1"/>
  <c r="G133" i="1"/>
  <c r="G228" i="1"/>
  <c r="G62" i="1"/>
  <c r="G204" i="1"/>
  <c r="G86" i="1"/>
  <c r="K214" i="1" l="1"/>
  <c r="D214" i="1"/>
  <c r="O214" i="1"/>
  <c r="N214" i="1"/>
  <c r="J214" i="1"/>
  <c r="I214" i="1"/>
  <c r="E214" i="1"/>
  <c r="G214" i="1"/>
  <c r="O191" i="1"/>
  <c r="F191" i="1"/>
  <c r="N191" i="1"/>
  <c r="J191" i="1"/>
  <c r="G191" i="1"/>
  <c r="O167" i="1"/>
  <c r="N167" i="1"/>
  <c r="L167" i="1"/>
  <c r="J167" i="1"/>
  <c r="H167" i="1"/>
  <c r="D167" i="1"/>
  <c r="O96" i="1"/>
  <c r="N96" i="1"/>
  <c r="K96" i="1"/>
  <c r="F96" i="1"/>
  <c r="N50" i="1"/>
  <c r="O50" i="1"/>
  <c r="D50" i="1"/>
  <c r="H143" i="1"/>
  <c r="L143" i="1"/>
  <c r="F119" i="1"/>
  <c r="H191" i="1"/>
  <c r="L191" i="1"/>
  <c r="D191" i="1"/>
  <c r="G167" i="1"/>
  <c r="F143" i="1"/>
  <c r="K143" i="1"/>
  <c r="O143" i="1"/>
  <c r="I167" i="1"/>
  <c r="M167" i="1"/>
  <c r="E119" i="1"/>
  <c r="E167" i="1"/>
  <c r="J119" i="1"/>
  <c r="G72" i="1"/>
  <c r="D143" i="1"/>
  <c r="I143" i="1"/>
  <c r="M143" i="1"/>
  <c r="G143" i="1"/>
  <c r="M119" i="1"/>
  <c r="E143" i="1"/>
  <c r="J143" i="1"/>
  <c r="N143" i="1"/>
  <c r="D119" i="1"/>
  <c r="I119" i="1"/>
  <c r="K119" i="1"/>
  <c r="O119" i="1"/>
  <c r="L119" i="1"/>
  <c r="H119" i="1"/>
  <c r="G119" i="1"/>
  <c r="N119" i="1"/>
  <c r="G96" i="1"/>
  <c r="H96" i="1"/>
  <c r="L96" i="1"/>
  <c r="E72" i="1"/>
  <c r="J72" i="1"/>
  <c r="N72" i="1"/>
  <c r="D96" i="1"/>
  <c r="K72" i="1"/>
  <c r="H72" i="1"/>
  <c r="F72" i="1"/>
  <c r="O72" i="1"/>
  <c r="L72" i="1"/>
  <c r="G50" i="1"/>
  <c r="H50" i="1"/>
  <c r="L50" i="1"/>
  <c r="D72" i="1"/>
  <c r="I72" i="1"/>
  <c r="M72" i="1"/>
  <c r="H26" i="1"/>
  <c r="L26" i="1"/>
  <c r="I50" i="1"/>
  <c r="M50" i="1"/>
  <c r="E26" i="1"/>
  <c r="J26" i="1"/>
  <c r="N26" i="1"/>
  <c r="F26" i="1"/>
  <c r="K26" i="1"/>
  <c r="O26" i="1"/>
  <c r="I26" i="1"/>
  <c r="D26" i="1"/>
  <c r="M26" i="1"/>
</calcChain>
</file>

<file path=xl/sharedStrings.xml><?xml version="1.0" encoding="utf-8"?>
<sst xmlns="http://schemas.openxmlformats.org/spreadsheetml/2006/main" count="648" uniqueCount="136">
  <si>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</si>
  <si>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</si>
  <si>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</si>
  <si>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</si>
  <si>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</si>
  <si>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</si>
  <si>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</si>
  <si>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</si>
  <si>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</si>
  <si>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</si>
  <si>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</si>
  <si>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</si>
  <si>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</si>
  <si>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</si>
  <si>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</si>
  <si>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</si>
  <si>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</si>
  <si>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</si>
  <si>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</si>
  <si>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</si>
  <si>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</si>
  <si>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</si>
  <si>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</si>
  <si>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</si>
  <si>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</si>
  <si>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</si>
  <si>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</si>
  <si>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</si>
  <si>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</si>
  <si>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</si>
  <si>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</si>
  <si>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</si>
  <si>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</si>
  <si>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</si>
  <si>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</si>
  <si>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</si>
  <si>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</si>
  <si>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</si>
  <si>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</si>
  <si>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</si>
  <si>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</si>
  <si>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Сосиска отварная</t>
  </si>
  <si>
    <t>Макароны отварные</t>
  </si>
  <si>
    <t>Хлеб ржаной с ламинарией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</si>
  <si>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</si>
  <si>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</si>
  <si>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</si>
  <si>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</si>
  <si>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</si>
  <si>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</si>
  <si>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</si>
  <si>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</si>
  <si>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Рис отварной</t>
  </si>
  <si>
    <t>Фрукт</t>
  </si>
  <si>
    <t>четверг</t>
  </si>
  <si>
    <t>пятница</t>
  </si>
  <si>
    <t>вторая</t>
  </si>
  <si>
    <t>Колбаса отварная</t>
  </si>
  <si>
    <t>День</t>
  </si>
  <si>
    <t>Каша гречневая</t>
  </si>
  <si>
    <t>200</t>
  </si>
  <si>
    <t>100</t>
  </si>
  <si>
    <t>60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</si>
  <si>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</si>
  <si>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</si>
  <si>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</si>
  <si>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</si>
  <si>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</si>
  <si>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</si>
  <si>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Каша молочная манная с маслом и джемом</t>
  </si>
  <si>
    <t>Овощи свежие</t>
  </si>
  <si>
    <t>Пюре картофельное</t>
  </si>
  <si>
    <t>Рассольник со сметаной и зеленью</t>
  </si>
  <si>
    <t>Итого:</t>
  </si>
  <si>
    <t>Кондитерское изделие</t>
  </si>
  <si>
    <t>Огурец консервированный</t>
  </si>
  <si>
    <t>Рыба припущенная</t>
  </si>
  <si>
    <t>80</t>
  </si>
  <si>
    <t>200/7</t>
  </si>
  <si>
    <t>40</t>
  </si>
  <si>
    <t>.1.60</t>
  </si>
  <si>
    <t>Икра кабачковая</t>
  </si>
  <si>
    <t>Котлета из филе птицы</t>
  </si>
  <si>
    <t>Мясо тушеное</t>
  </si>
  <si>
    <t>Каша молочная геркулесовая с маслом и джемом</t>
  </si>
  <si>
    <t>Каша молочная пшенная с маслом и джемом</t>
  </si>
  <si>
    <t>Бутерброд с маслом и сыром твердым</t>
  </si>
  <si>
    <t>Батон</t>
  </si>
  <si>
    <t xml:space="preserve">Компот из вишни </t>
  </si>
  <si>
    <t>150</t>
  </si>
  <si>
    <t>Щи из свежей капусты со сметаной и зеленью</t>
  </si>
  <si>
    <t>Борщ с фасолью со сметаной и зеленью</t>
  </si>
  <si>
    <t>Суп из макаронных изделий с зеленью</t>
  </si>
  <si>
    <t>Бефстроганов</t>
  </si>
  <si>
    <t>60/50</t>
  </si>
  <si>
    <t>Суп из овощей со сметаной и  зеленью</t>
  </si>
  <si>
    <t xml:space="preserve">Компот из смородины  </t>
  </si>
  <si>
    <t>Борщ из свежей капусты со сметаной и зеленью</t>
  </si>
  <si>
    <t xml:space="preserve">Каша молочная манная  с маслом и джемом </t>
  </si>
  <si>
    <t>Суп лапша домашняя с зеленью</t>
  </si>
  <si>
    <t>Котлета по-хлыновски</t>
  </si>
  <si>
    <t>Компот из кураги</t>
  </si>
  <si>
    <t>Суп гороховый с зеленью</t>
  </si>
  <si>
    <t>Кукуруза консервированная</t>
  </si>
  <si>
    <t>Горошек консервированный</t>
  </si>
  <si>
    <t>Суп с фасолевый с зеленью</t>
  </si>
  <si>
    <t>Напиток клюквенный</t>
  </si>
  <si>
    <t>Компот из свежих яблок</t>
  </si>
  <si>
    <t>Напиток из шиповника</t>
  </si>
  <si>
    <t>Плов</t>
  </si>
  <si>
    <t>45</t>
  </si>
  <si>
    <t>Цыплята тушенные в сметанном соусе</t>
  </si>
  <si>
    <t>Салат из квашеной капусты</t>
  </si>
  <si>
    <t>Шницель рыбный</t>
  </si>
  <si>
    <t>180/10/10</t>
  </si>
  <si>
    <t>Компот из свежих груш и яблок</t>
  </si>
  <si>
    <t>2,30</t>
  </si>
  <si>
    <t>0,01</t>
  </si>
  <si>
    <t>10,20</t>
  </si>
  <si>
    <t>0,12</t>
  </si>
  <si>
    <t>3,00</t>
  </si>
  <si>
    <t>0,09</t>
  </si>
  <si>
    <t>4,40</t>
  </si>
  <si>
    <t>0,36</t>
  </si>
  <si>
    <t>110</t>
  </si>
  <si>
    <t>Компот из смородины</t>
  </si>
  <si>
    <t>11-18 лет</t>
  </si>
  <si>
    <t>250/10/1</t>
  </si>
  <si>
    <t>2,3,</t>
  </si>
  <si>
    <t>120</t>
  </si>
  <si>
    <t>180</t>
  </si>
  <si>
    <t>250/1</t>
  </si>
  <si>
    <t>60/180</t>
  </si>
  <si>
    <t>1,8</t>
  </si>
  <si>
    <t>140/50</t>
  </si>
  <si>
    <t>Щи из квашеной капусты 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</si>
</sst>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3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/>
    <xf numFmtId="0" fontId="3" fillId="0" borderId="0" xfId="0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4"/>
  <sheetViews>
    <sheetView tabSelected="1" topLeftCell="A213" zoomScale="140" zoomScaleNormal="140" zoomScalePageLayoutView="40" workbookViewId="0">
      <selection activeCell="A195" sqref="A195:O238"/>
    </sheetView>
  </sheetViews>
  <sheetFormatPr defaultColWidth="10.33203125" defaultRowHeight="11.25" x14ac:dyDescent="0.2"/>
  <cols>
    <col min="1" max="1" width="5.6640625" customWidth="1"/>
    <col min="2" max="2" width="23.83203125" customWidth="1"/>
    <col min="3" max="3" width="12" style="4" bestFit="1" customWidth="1"/>
    <col min="4" max="5" width="5.6640625" bestFit="1" customWidth="1"/>
    <col min="6" max="6" width="6.6640625" bestFit="1" customWidth="1"/>
    <col min="7" max="7" width="9.5" customWidth="1"/>
    <col min="8" max="10" width="6.6640625" bestFit="1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5.75" x14ac:dyDescent="0.2">
      <c r="B2" s="72" t="s">
        <v>66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0"/>
    </row>
    <row r="3" spans="1:15" ht="15.75" x14ac:dyDescent="0.2">
      <c r="A3" s="40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0"/>
    </row>
    <row r="4" spans="1:15" s="16" customFormat="1" x14ac:dyDescent="0.2">
      <c r="A4" s="39"/>
      <c r="C4" s="17"/>
    </row>
    <row r="5" spans="1:15" s="16" customFormat="1" x14ac:dyDescent="0.2">
      <c r="C5" s="17"/>
    </row>
    <row r="6" spans="1:15" s="16" customFormat="1" x14ac:dyDescent="0.2">
      <c r="B6" s="2" t="s">
        <v>0</v>
      </c>
      <c r="C6" s="16" t="s">
        <v>1</v>
      </c>
    </row>
    <row r="7" spans="1:15" s="16" customFormat="1" x14ac:dyDescent="0.2">
      <c r="B7" s="2" t="s">
        <v>2</v>
      </c>
      <c r="C7" s="16" t="s">
        <v>3</v>
      </c>
    </row>
    <row r="8" spans="1:15" s="16" customFormat="1" x14ac:dyDescent="0.2">
      <c r="B8" s="2" t="s">
        <v>4</v>
      </c>
      <c r="C8" s="16" t="s">
        <v>126</v>
      </c>
    </row>
    <row r="9" spans="1:15" s="16" customFormat="1" ht="45" x14ac:dyDescent="0.2">
      <c r="A9" s="7" t="s">
        <v>5</v>
      </c>
      <c r="B9" s="8" t="s">
        <v>6</v>
      </c>
      <c r="C9" s="7" t="s">
        <v>7</v>
      </c>
      <c r="D9" s="8" t="s">
        <v>8</v>
      </c>
      <c r="E9" s="8"/>
      <c r="F9" s="8"/>
      <c r="G9" s="7" t="s">
        <v>9</v>
      </c>
      <c r="H9" s="8" t="s">
        <v>10</v>
      </c>
      <c r="I9" s="8"/>
      <c r="J9" s="8"/>
      <c r="K9" s="8"/>
      <c r="L9" s="8" t="s">
        <v>11</v>
      </c>
      <c r="M9" s="8"/>
      <c r="N9" s="8"/>
      <c r="O9" s="8"/>
    </row>
    <row r="10" spans="1:15" s="16" customFormat="1" x14ac:dyDescent="0.2">
      <c r="A10" s="7"/>
      <c r="B10" s="8"/>
      <c r="C10" s="7"/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</row>
    <row r="11" spans="1:15" s="16" customFormat="1" x14ac:dyDescent="0.2">
      <c r="A11" s="6" t="s">
        <v>23</v>
      </c>
      <c r="B11" s="9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>
        <v>7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34</v>
      </c>
      <c r="M11" s="6" t="s">
        <v>35</v>
      </c>
      <c r="N11" s="6" t="s">
        <v>36</v>
      </c>
      <c r="O11" s="6" t="s">
        <v>37</v>
      </c>
    </row>
    <row r="12" spans="1:15" s="16" customFormat="1" x14ac:dyDescent="0.2">
      <c r="A12" s="10"/>
      <c r="B12" s="15" t="s">
        <v>38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s="16" customFormat="1" ht="22.5" x14ac:dyDescent="0.2">
      <c r="A13" s="6">
        <v>311</v>
      </c>
      <c r="B13" s="41" t="s">
        <v>85</v>
      </c>
      <c r="C13" s="42" t="s">
        <v>114</v>
      </c>
      <c r="D13" s="13">
        <v>9.4</v>
      </c>
      <c r="E13" s="13">
        <v>2.2000000000000002</v>
      </c>
      <c r="F13" s="13">
        <v>52.2</v>
      </c>
      <c r="G13" s="13">
        <f>SUM(D13*4)+(E13*9)+(F13*4)</f>
        <v>266.20000000000005</v>
      </c>
      <c r="H13" s="13">
        <v>0.1</v>
      </c>
      <c r="I13" s="13">
        <v>0.09</v>
      </c>
      <c r="J13" s="13">
        <v>0</v>
      </c>
      <c r="K13" s="13">
        <v>0.2</v>
      </c>
      <c r="L13" s="13">
        <v>32</v>
      </c>
      <c r="M13" s="13">
        <v>15.7</v>
      </c>
      <c r="N13" s="13">
        <v>2.5</v>
      </c>
      <c r="O13" s="13">
        <v>1.7</v>
      </c>
    </row>
    <row r="14" spans="1:15" s="16" customFormat="1" ht="13.5" customHeight="1" x14ac:dyDescent="0.2">
      <c r="A14" s="6"/>
      <c r="B14" s="11" t="s">
        <v>65</v>
      </c>
      <c r="C14" s="18" t="s">
        <v>48</v>
      </c>
      <c r="D14" s="13">
        <v>2.25</v>
      </c>
      <c r="E14" s="13">
        <v>0.87</v>
      </c>
      <c r="F14" s="13">
        <v>15.27</v>
      </c>
      <c r="G14" s="13">
        <f t="shared" ref="G14:G15" si="0">SUM(D14*4)+(E14*9)+(F14*4)</f>
        <v>77.91</v>
      </c>
      <c r="H14" s="13">
        <v>0.12</v>
      </c>
      <c r="I14" s="13">
        <v>0.11</v>
      </c>
      <c r="J14" s="13">
        <v>29.5</v>
      </c>
      <c r="K14" s="13">
        <v>0.7</v>
      </c>
      <c r="L14" s="13">
        <v>19</v>
      </c>
      <c r="M14" s="13">
        <v>30</v>
      </c>
      <c r="N14" s="13">
        <v>5</v>
      </c>
      <c r="O14" s="13">
        <v>0.6</v>
      </c>
    </row>
    <row r="15" spans="1:15" s="16" customFormat="1" ht="13.5" customHeight="1" x14ac:dyDescent="0.2">
      <c r="A15" s="6">
        <v>685</v>
      </c>
      <c r="B15" s="41" t="s">
        <v>45</v>
      </c>
      <c r="C15" s="42" t="s">
        <v>60</v>
      </c>
      <c r="D15" s="13">
        <v>0.4</v>
      </c>
      <c r="E15" s="13">
        <v>0</v>
      </c>
      <c r="F15" s="13">
        <v>14.2</v>
      </c>
      <c r="G15" s="13">
        <f t="shared" si="0"/>
        <v>58.4</v>
      </c>
      <c r="H15" s="13">
        <v>0.06</v>
      </c>
      <c r="I15" s="14">
        <v>0</v>
      </c>
      <c r="J15" s="14">
        <v>0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s="16" customFormat="1" x14ac:dyDescent="0.2">
      <c r="A16" s="19" t="s">
        <v>73</v>
      </c>
      <c r="B16" s="11"/>
      <c r="C16" s="21"/>
      <c r="D16" s="14">
        <f t="shared" ref="D16:O16" si="1">SUM(D13:D15)</f>
        <v>12.05</v>
      </c>
      <c r="E16" s="14">
        <f t="shared" si="1"/>
        <v>3.0700000000000003</v>
      </c>
      <c r="F16" s="14">
        <f t="shared" si="1"/>
        <v>81.67</v>
      </c>
      <c r="G16" s="14">
        <f>SUM(G15)</f>
        <v>58.4</v>
      </c>
      <c r="H16" s="14">
        <f t="shared" si="1"/>
        <v>0.28000000000000003</v>
      </c>
      <c r="I16" s="14">
        <f t="shared" si="1"/>
        <v>0.2</v>
      </c>
      <c r="J16" s="14">
        <f t="shared" si="1"/>
        <v>29.5</v>
      </c>
      <c r="K16" s="14">
        <f t="shared" si="1"/>
        <v>2.5</v>
      </c>
      <c r="L16" s="14">
        <f t="shared" si="1"/>
        <v>59</v>
      </c>
      <c r="M16" s="14">
        <f t="shared" si="1"/>
        <v>53.7</v>
      </c>
      <c r="N16" s="14">
        <f t="shared" si="1"/>
        <v>11.5</v>
      </c>
      <c r="O16" s="14">
        <f t="shared" si="1"/>
        <v>3.3</v>
      </c>
    </row>
    <row r="17" spans="1:15" s="16" customFormat="1" x14ac:dyDescent="0.2">
      <c r="A17" s="10"/>
      <c r="B17" s="15" t="s">
        <v>40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s="16" customFormat="1" x14ac:dyDescent="0.2">
      <c r="A18" s="19"/>
      <c r="B18" s="30" t="s">
        <v>81</v>
      </c>
      <c r="C18" s="44" t="s">
        <v>48</v>
      </c>
      <c r="D18" s="12">
        <v>0.12</v>
      </c>
      <c r="E18" s="12">
        <v>0.89</v>
      </c>
      <c r="F18" s="12">
        <v>1.05</v>
      </c>
      <c r="G18" s="13">
        <f t="shared" ref="G18:G24" si="2">SUM(D18*4)+(E18*9)+(F18*4)</f>
        <v>12.690000000000001</v>
      </c>
      <c r="H18" s="12">
        <v>2.2999999999999998</v>
      </c>
      <c r="I18" s="12">
        <v>1.2</v>
      </c>
      <c r="J18" s="12">
        <v>23.6</v>
      </c>
      <c r="K18" s="12">
        <v>0.1</v>
      </c>
      <c r="L18" s="12">
        <v>3</v>
      </c>
      <c r="M18" s="12">
        <v>0.1</v>
      </c>
      <c r="N18" s="12">
        <v>6.6</v>
      </c>
      <c r="O18" s="12">
        <v>0.4</v>
      </c>
    </row>
    <row r="19" spans="1:15" s="16" customFormat="1" ht="22.5" x14ac:dyDescent="0.2">
      <c r="A19" s="6">
        <v>124</v>
      </c>
      <c r="B19" s="11" t="s">
        <v>90</v>
      </c>
      <c r="C19" s="18" t="s">
        <v>127</v>
      </c>
      <c r="D19" s="13">
        <v>4.2</v>
      </c>
      <c r="E19" s="13">
        <v>11.3</v>
      </c>
      <c r="F19" s="13">
        <v>10.6</v>
      </c>
      <c r="G19" s="13">
        <f t="shared" si="2"/>
        <v>160.9</v>
      </c>
      <c r="H19" s="13">
        <v>9</v>
      </c>
      <c r="I19" s="13">
        <v>7.69</v>
      </c>
      <c r="J19" s="13">
        <v>0.2</v>
      </c>
      <c r="K19" s="13">
        <v>4.8</v>
      </c>
      <c r="L19" s="13">
        <v>3.9</v>
      </c>
      <c r="M19" s="13">
        <v>15</v>
      </c>
      <c r="N19" s="13">
        <v>1</v>
      </c>
      <c r="O19" s="13" t="s">
        <v>128</v>
      </c>
    </row>
    <row r="20" spans="1:15" s="16" customFormat="1" ht="14.25" customHeight="1" x14ac:dyDescent="0.2">
      <c r="A20" s="6">
        <v>413</v>
      </c>
      <c r="B20" s="11" t="s">
        <v>41</v>
      </c>
      <c r="C20" s="42" t="s">
        <v>124</v>
      </c>
      <c r="D20" s="13">
        <v>12.1</v>
      </c>
      <c r="E20" s="13">
        <v>26.29</v>
      </c>
      <c r="F20" s="13">
        <v>1.76</v>
      </c>
      <c r="G20" s="13">
        <f t="shared" si="2"/>
        <v>292.05</v>
      </c>
      <c r="H20" s="13">
        <v>0.1</v>
      </c>
      <c r="I20" s="13">
        <v>5</v>
      </c>
      <c r="J20" s="13">
        <v>2</v>
      </c>
      <c r="K20" s="13">
        <v>2.8</v>
      </c>
      <c r="L20" s="13">
        <v>17</v>
      </c>
      <c r="M20" s="13">
        <v>23</v>
      </c>
      <c r="N20" s="13">
        <v>14</v>
      </c>
      <c r="O20" s="13">
        <v>1</v>
      </c>
    </row>
    <row r="21" spans="1:15" s="16" customFormat="1" ht="14.25" customHeight="1" x14ac:dyDescent="0.2">
      <c r="A21" s="6">
        <v>516</v>
      </c>
      <c r="B21" s="11" t="s">
        <v>42</v>
      </c>
      <c r="C21" s="18" t="s">
        <v>130</v>
      </c>
      <c r="D21" s="13">
        <v>6.55</v>
      </c>
      <c r="E21" s="13">
        <v>0.69</v>
      </c>
      <c r="F21" s="13">
        <v>43.91</v>
      </c>
      <c r="G21" s="13">
        <f t="shared" si="2"/>
        <v>208.04999999999998</v>
      </c>
      <c r="H21" s="13">
        <v>0.13</v>
      </c>
      <c r="I21" s="13">
        <v>1.1000000000000001</v>
      </c>
      <c r="J21" s="13">
        <v>18.86</v>
      </c>
      <c r="K21" s="13">
        <v>3.5</v>
      </c>
      <c r="L21" s="13">
        <v>10</v>
      </c>
      <c r="M21" s="13">
        <v>14.6</v>
      </c>
      <c r="N21" s="13">
        <v>9.5</v>
      </c>
      <c r="O21" s="13">
        <v>3.33</v>
      </c>
    </row>
    <row r="22" spans="1:15" s="16" customFormat="1" ht="14.25" customHeight="1" x14ac:dyDescent="0.2">
      <c r="A22" s="6">
        <v>634</v>
      </c>
      <c r="B22" s="41" t="s">
        <v>88</v>
      </c>
      <c r="C22" s="18" t="s">
        <v>60</v>
      </c>
      <c r="D22" s="13">
        <v>1.2</v>
      </c>
      <c r="E22" s="13">
        <v>0</v>
      </c>
      <c r="F22" s="13">
        <v>49</v>
      </c>
      <c r="G22" s="13">
        <f t="shared" si="2"/>
        <v>200.8</v>
      </c>
      <c r="H22" s="13">
        <v>0.12</v>
      </c>
      <c r="I22" s="13">
        <v>1.6</v>
      </c>
      <c r="J22" s="13">
        <v>6.1</v>
      </c>
      <c r="K22" s="13">
        <v>0.1</v>
      </c>
      <c r="L22" s="13">
        <v>20.6</v>
      </c>
      <c r="M22" s="13">
        <v>10</v>
      </c>
      <c r="N22" s="13">
        <v>11.4</v>
      </c>
      <c r="O22" s="13">
        <v>0.4</v>
      </c>
    </row>
    <row r="23" spans="1:15" s="16" customFormat="1" ht="22.5" x14ac:dyDescent="0.2">
      <c r="A23" s="6"/>
      <c r="B23" s="11" t="s">
        <v>43</v>
      </c>
      <c r="C23" s="18" t="s">
        <v>62</v>
      </c>
      <c r="D23" s="13">
        <v>7.8</v>
      </c>
      <c r="E23" s="13">
        <v>1.8</v>
      </c>
      <c r="F23" s="13">
        <v>24</v>
      </c>
      <c r="G23" s="13">
        <f t="shared" si="2"/>
        <v>143.4</v>
      </c>
      <c r="H23" s="13">
        <v>0.06</v>
      </c>
      <c r="I23" s="13">
        <v>0.1</v>
      </c>
      <c r="J23" s="13">
        <v>0.32</v>
      </c>
      <c r="K23" s="13">
        <v>1.3</v>
      </c>
      <c r="L23" s="13">
        <v>21</v>
      </c>
      <c r="M23" s="13">
        <v>9.5</v>
      </c>
      <c r="N23" s="13">
        <v>2.8</v>
      </c>
      <c r="O23" s="13">
        <v>2</v>
      </c>
    </row>
    <row r="24" spans="1:15" s="16" customFormat="1" ht="13.5" customHeight="1" x14ac:dyDescent="0.2">
      <c r="A24" s="19"/>
      <c r="B24" s="11" t="s">
        <v>53</v>
      </c>
      <c r="C24" s="43" t="s">
        <v>61</v>
      </c>
      <c r="D24" s="14">
        <v>0.6</v>
      </c>
      <c r="E24" s="14">
        <v>0.6</v>
      </c>
      <c r="F24" s="14">
        <v>14.7</v>
      </c>
      <c r="G24" s="13">
        <f t="shared" si="2"/>
        <v>66.599999999999994</v>
      </c>
      <c r="H24" s="14">
        <v>1.7</v>
      </c>
      <c r="I24" s="14">
        <v>10</v>
      </c>
      <c r="J24" s="14">
        <v>0</v>
      </c>
      <c r="K24" s="14">
        <v>1.3</v>
      </c>
      <c r="L24" s="14">
        <v>18</v>
      </c>
      <c r="M24" s="14">
        <v>13</v>
      </c>
      <c r="N24" s="14">
        <v>10</v>
      </c>
      <c r="O24" s="14">
        <v>3</v>
      </c>
    </row>
    <row r="25" spans="1:15" s="16" customFormat="1" x14ac:dyDescent="0.2">
      <c r="A25" s="19" t="s">
        <v>73</v>
      </c>
      <c r="B25" s="11"/>
      <c r="C25" s="21"/>
      <c r="D25" s="14">
        <f t="shared" ref="D25:O25" si="3">SUM(D18:D24)</f>
        <v>32.57</v>
      </c>
      <c r="E25" s="14">
        <f t="shared" si="3"/>
        <v>41.57</v>
      </c>
      <c r="F25" s="14">
        <f t="shared" si="3"/>
        <v>145.01999999999998</v>
      </c>
      <c r="G25" s="14">
        <f t="shared" si="3"/>
        <v>1084.49</v>
      </c>
      <c r="H25" s="14">
        <f t="shared" si="3"/>
        <v>13.41</v>
      </c>
      <c r="I25" s="14">
        <f t="shared" si="3"/>
        <v>26.69</v>
      </c>
      <c r="J25" s="14">
        <f t="shared" si="3"/>
        <v>51.08</v>
      </c>
      <c r="K25" s="14">
        <f t="shared" si="3"/>
        <v>13.9</v>
      </c>
      <c r="L25" s="14">
        <f t="shared" si="3"/>
        <v>93.5</v>
      </c>
      <c r="M25" s="14">
        <f t="shared" si="3"/>
        <v>85.2</v>
      </c>
      <c r="N25" s="14">
        <f t="shared" si="3"/>
        <v>55.3</v>
      </c>
      <c r="O25" s="14">
        <f t="shared" si="3"/>
        <v>10.130000000000001</v>
      </c>
    </row>
    <row r="26" spans="1:15" s="16" customFormat="1" x14ac:dyDescent="0.2">
      <c r="A26" s="6" t="s">
        <v>73</v>
      </c>
      <c r="B26" s="11"/>
      <c r="C26" s="18"/>
      <c r="D26" s="13">
        <f>D16+D25</f>
        <v>44.620000000000005</v>
      </c>
      <c r="E26" s="13">
        <f t="shared" ref="E26:F26" si="4">E16+E25</f>
        <v>44.64</v>
      </c>
      <c r="F26" s="13">
        <f t="shared" si="4"/>
        <v>226.69</v>
      </c>
      <c r="G26" s="13">
        <f>G16+G25</f>
        <v>1142.8900000000001</v>
      </c>
      <c r="H26" s="13">
        <f t="shared" ref="H26:O26" si="5">H16+H25</f>
        <v>13.69</v>
      </c>
      <c r="I26" s="13">
        <f t="shared" si="5"/>
        <v>26.89</v>
      </c>
      <c r="J26" s="13">
        <f t="shared" si="5"/>
        <v>80.58</v>
      </c>
      <c r="K26" s="13">
        <f t="shared" si="5"/>
        <v>16.399999999999999</v>
      </c>
      <c r="L26" s="13">
        <f t="shared" si="5"/>
        <v>152.5</v>
      </c>
      <c r="M26" s="13">
        <f t="shared" si="5"/>
        <v>138.9</v>
      </c>
      <c r="N26" s="13">
        <f t="shared" si="5"/>
        <v>66.8</v>
      </c>
      <c r="O26" s="13">
        <f t="shared" si="5"/>
        <v>13.43</v>
      </c>
    </row>
    <row r="27" spans="1:15" s="16" customFormat="1" x14ac:dyDescent="0.2">
      <c r="C27" s="17"/>
      <c r="O27" s="22"/>
    </row>
    <row r="28" spans="1:15" s="16" customFormat="1" x14ac:dyDescent="0.2">
      <c r="A28" s="3"/>
      <c r="C28" s="17"/>
    </row>
    <row r="29" spans="1:15" s="16" customFormat="1" x14ac:dyDescent="0.2">
      <c r="C29" s="17"/>
    </row>
    <row r="30" spans="1:15" s="16" customFormat="1" x14ac:dyDescent="0.2">
      <c r="B30" s="2" t="s">
        <v>0</v>
      </c>
      <c r="C30" s="16" t="s">
        <v>47</v>
      </c>
    </row>
    <row r="31" spans="1:15" s="16" customFormat="1" x14ac:dyDescent="0.2">
      <c r="B31" s="2" t="s">
        <v>2</v>
      </c>
      <c r="C31" s="16" t="s">
        <v>3</v>
      </c>
    </row>
    <row r="32" spans="1:15" s="16" customFormat="1" x14ac:dyDescent="0.2">
      <c r="B32" s="2" t="s">
        <v>4</v>
      </c>
      <c r="C32" s="16" t="s">
        <v>126</v>
      </c>
    </row>
    <row r="33" spans="1:15" s="16" customFormat="1" ht="45" x14ac:dyDescent="0.2">
      <c r="A33" s="7" t="s">
        <v>5</v>
      </c>
      <c r="B33" s="8" t="s">
        <v>6</v>
      </c>
      <c r="C33" s="7" t="s">
        <v>7</v>
      </c>
      <c r="D33" s="8" t="s">
        <v>8</v>
      </c>
      <c r="E33" s="8"/>
      <c r="F33" s="8"/>
      <c r="G33" s="7" t="s">
        <v>9</v>
      </c>
      <c r="H33" s="8" t="s">
        <v>10</v>
      </c>
      <c r="I33" s="8"/>
      <c r="J33" s="8"/>
      <c r="K33" s="8"/>
      <c r="L33" s="8" t="s">
        <v>11</v>
      </c>
      <c r="M33" s="8"/>
      <c r="N33" s="8"/>
      <c r="O33" s="8"/>
    </row>
    <row r="34" spans="1:15" s="16" customFormat="1" x14ac:dyDescent="0.2">
      <c r="A34" s="7"/>
      <c r="B34" s="8"/>
      <c r="C34" s="7"/>
      <c r="D34" s="7" t="s">
        <v>12</v>
      </c>
      <c r="E34" s="7" t="s">
        <v>13</v>
      </c>
      <c r="F34" s="7" t="s">
        <v>14</v>
      </c>
      <c r="G34" s="7"/>
      <c r="H34" s="7" t="s">
        <v>15</v>
      </c>
      <c r="I34" s="7" t="s">
        <v>16</v>
      </c>
      <c r="J34" s="7" t="s">
        <v>17</v>
      </c>
      <c r="K34" s="7" t="s">
        <v>18</v>
      </c>
      <c r="L34" s="7" t="s">
        <v>19</v>
      </c>
      <c r="M34" s="7" t="s">
        <v>20</v>
      </c>
      <c r="N34" s="7" t="s">
        <v>21</v>
      </c>
      <c r="O34" s="7" t="s">
        <v>22</v>
      </c>
    </row>
    <row r="35" spans="1:15" s="16" customFormat="1" x14ac:dyDescent="0.2">
      <c r="A35" s="6" t="s">
        <v>23</v>
      </c>
      <c r="B35" s="9" t="s">
        <v>24</v>
      </c>
      <c r="C35" s="6" t="s">
        <v>25</v>
      </c>
      <c r="D35" s="6" t="s">
        <v>26</v>
      </c>
      <c r="E35" s="6" t="s">
        <v>27</v>
      </c>
      <c r="F35" s="6" t="s">
        <v>28</v>
      </c>
      <c r="G35" s="6" t="s">
        <v>29</v>
      </c>
      <c r="H35" s="6" t="s">
        <v>30</v>
      </c>
      <c r="I35" s="6" t="s">
        <v>31</v>
      </c>
      <c r="J35" s="6" t="s">
        <v>32</v>
      </c>
      <c r="K35" s="6" t="s">
        <v>33</v>
      </c>
      <c r="L35" s="6" t="s">
        <v>34</v>
      </c>
      <c r="M35" s="6" t="s">
        <v>35</v>
      </c>
      <c r="N35" s="6" t="s">
        <v>36</v>
      </c>
      <c r="O35" s="6" t="s">
        <v>37</v>
      </c>
    </row>
    <row r="36" spans="1:15" s="16" customFormat="1" x14ac:dyDescent="0.2">
      <c r="A36" s="10"/>
      <c r="B36" s="15" t="s">
        <v>38</v>
      </c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s="16" customFormat="1" ht="22.5" x14ac:dyDescent="0.2">
      <c r="A37" s="6">
        <v>311</v>
      </c>
      <c r="B37" s="41" t="s">
        <v>69</v>
      </c>
      <c r="C37" s="42" t="s">
        <v>114</v>
      </c>
      <c r="D37" s="13">
        <v>5.4</v>
      </c>
      <c r="E37" s="13">
        <v>5.76</v>
      </c>
      <c r="F37" s="13">
        <v>27.54</v>
      </c>
      <c r="G37" s="13">
        <f>SUM(D37*4)+(E37*9)+(F37*4)</f>
        <v>183.6</v>
      </c>
      <c r="H37" s="13">
        <v>0</v>
      </c>
      <c r="I37" s="13">
        <v>0.4</v>
      </c>
      <c r="J37" s="13">
        <v>46.02</v>
      </c>
      <c r="K37" s="13">
        <v>0.9</v>
      </c>
      <c r="L37" s="13">
        <v>0</v>
      </c>
      <c r="M37" s="13">
        <v>139</v>
      </c>
      <c r="N37" s="13">
        <v>29</v>
      </c>
      <c r="O37" s="13">
        <v>1</v>
      </c>
    </row>
    <row r="38" spans="1:15" s="16" customFormat="1" ht="15" customHeight="1" x14ac:dyDescent="0.2">
      <c r="A38" s="6"/>
      <c r="B38" s="11" t="s">
        <v>65</v>
      </c>
      <c r="C38" s="18" t="s">
        <v>48</v>
      </c>
      <c r="D38" s="13">
        <v>2.25</v>
      </c>
      <c r="E38" s="13">
        <v>0.87</v>
      </c>
      <c r="F38" s="13">
        <v>15.27</v>
      </c>
      <c r="G38" s="13">
        <f t="shared" ref="G38:G39" si="6">SUM(D38*4)+(E38*9)+(F38*4)</f>
        <v>77.91</v>
      </c>
      <c r="H38" s="13">
        <v>0.12</v>
      </c>
      <c r="I38" s="13">
        <v>0.11</v>
      </c>
      <c r="J38" s="13">
        <v>29.5</v>
      </c>
      <c r="K38" s="13">
        <v>0.7</v>
      </c>
      <c r="L38" s="13">
        <v>19</v>
      </c>
      <c r="M38" s="13">
        <v>30</v>
      </c>
      <c r="N38" s="13">
        <v>5</v>
      </c>
      <c r="O38" s="13">
        <v>0.6</v>
      </c>
    </row>
    <row r="39" spans="1:15" s="16" customFormat="1" ht="12.75" customHeight="1" x14ac:dyDescent="0.2">
      <c r="A39" s="6">
        <v>686</v>
      </c>
      <c r="B39" s="41" t="s">
        <v>39</v>
      </c>
      <c r="C39" s="42" t="s">
        <v>78</v>
      </c>
      <c r="D39" s="13">
        <v>0.4</v>
      </c>
      <c r="E39" s="13">
        <v>0</v>
      </c>
      <c r="F39" s="13">
        <v>4</v>
      </c>
      <c r="G39" s="13">
        <f t="shared" si="6"/>
        <v>17.600000000000001</v>
      </c>
      <c r="H39" s="13">
        <v>0.06</v>
      </c>
      <c r="I39" s="14">
        <v>3.1</v>
      </c>
      <c r="J39" s="14">
        <v>0.01</v>
      </c>
      <c r="K39" s="13">
        <v>1.6</v>
      </c>
      <c r="L39" s="13">
        <v>8</v>
      </c>
      <c r="M39" s="13">
        <v>8</v>
      </c>
      <c r="N39" s="13">
        <v>4</v>
      </c>
      <c r="O39" s="13">
        <v>1</v>
      </c>
    </row>
    <row r="40" spans="1:15" s="16" customFormat="1" x14ac:dyDescent="0.2">
      <c r="A40" s="19" t="s">
        <v>73</v>
      </c>
      <c r="B40" s="11"/>
      <c r="C40" s="21"/>
      <c r="D40" s="14">
        <f t="shared" ref="D40:O40" si="7">SUM(D37:D39)</f>
        <v>8.0500000000000007</v>
      </c>
      <c r="E40" s="14">
        <f t="shared" si="7"/>
        <v>6.63</v>
      </c>
      <c r="F40" s="21">
        <f t="shared" si="7"/>
        <v>46.81</v>
      </c>
      <c r="G40" s="14">
        <f t="shared" si="7"/>
        <v>279.11</v>
      </c>
      <c r="H40" s="14">
        <f t="shared" si="7"/>
        <v>0.18</v>
      </c>
      <c r="I40" s="14">
        <f t="shared" si="7"/>
        <v>3.6100000000000003</v>
      </c>
      <c r="J40" s="14">
        <f t="shared" si="7"/>
        <v>75.530000000000015</v>
      </c>
      <c r="K40" s="14">
        <f t="shared" si="7"/>
        <v>3.2</v>
      </c>
      <c r="L40" s="14">
        <f t="shared" si="7"/>
        <v>27</v>
      </c>
      <c r="M40" s="14">
        <f t="shared" si="7"/>
        <v>177</v>
      </c>
      <c r="N40" s="14">
        <f t="shared" si="7"/>
        <v>38</v>
      </c>
      <c r="O40" s="14">
        <f t="shared" si="7"/>
        <v>2.6</v>
      </c>
    </row>
    <row r="41" spans="1:15" s="16" customFormat="1" x14ac:dyDescent="0.2">
      <c r="A41" s="10"/>
      <c r="B41" s="15" t="s">
        <v>40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s="16" customFormat="1" ht="21" customHeight="1" x14ac:dyDescent="0.2">
      <c r="A42" s="19"/>
      <c r="B42" s="30" t="s">
        <v>75</v>
      </c>
      <c r="C42" s="43" t="s">
        <v>48</v>
      </c>
      <c r="D42" s="14">
        <v>2.13</v>
      </c>
      <c r="E42" s="14">
        <v>0</v>
      </c>
      <c r="F42" s="14">
        <v>2.2999999999999998</v>
      </c>
      <c r="G42" s="13">
        <f t="shared" ref="G42:G48" si="8">SUM(D42*4)+(E42*9)+(F42*4)</f>
        <v>17.72</v>
      </c>
      <c r="H42" s="14">
        <v>0.1</v>
      </c>
      <c r="I42" s="14">
        <v>6</v>
      </c>
      <c r="J42" s="14">
        <v>10</v>
      </c>
      <c r="K42" s="14">
        <v>1.5</v>
      </c>
      <c r="L42" s="14">
        <v>20</v>
      </c>
      <c r="M42" s="14">
        <v>5</v>
      </c>
      <c r="N42" s="14">
        <v>1.3</v>
      </c>
      <c r="O42" s="14">
        <v>0.8</v>
      </c>
    </row>
    <row r="43" spans="1:15" s="16" customFormat="1" ht="22.5" x14ac:dyDescent="0.2">
      <c r="A43" s="6">
        <v>147</v>
      </c>
      <c r="B43" s="41" t="s">
        <v>92</v>
      </c>
      <c r="C43" s="18" t="s">
        <v>131</v>
      </c>
      <c r="D43" s="13">
        <v>4.2</v>
      </c>
      <c r="E43" s="13">
        <v>4.96</v>
      </c>
      <c r="F43" s="13">
        <v>8.5</v>
      </c>
      <c r="G43" s="13">
        <f t="shared" si="8"/>
        <v>95.44</v>
      </c>
      <c r="H43" s="13">
        <v>0.1</v>
      </c>
      <c r="I43" s="13">
        <v>6.1</v>
      </c>
      <c r="J43" s="13">
        <v>26</v>
      </c>
      <c r="K43" s="13">
        <v>2.6</v>
      </c>
      <c r="L43" s="13">
        <v>3</v>
      </c>
      <c r="M43" s="13">
        <v>5.9</v>
      </c>
      <c r="N43" s="13">
        <v>6</v>
      </c>
      <c r="O43" s="13">
        <v>12</v>
      </c>
    </row>
    <row r="44" spans="1:15" s="16" customFormat="1" x14ac:dyDescent="0.2">
      <c r="A44" s="6">
        <v>423</v>
      </c>
      <c r="B44" s="41" t="s">
        <v>93</v>
      </c>
      <c r="C44" s="42" t="s">
        <v>94</v>
      </c>
      <c r="D44" s="13">
        <v>18.37</v>
      </c>
      <c r="E44" s="13">
        <v>12.43</v>
      </c>
      <c r="F44" s="13">
        <v>6.49</v>
      </c>
      <c r="G44" s="13">
        <f t="shared" si="8"/>
        <v>211.31000000000003</v>
      </c>
      <c r="H44" s="13">
        <v>0</v>
      </c>
      <c r="I44" s="13">
        <v>10</v>
      </c>
      <c r="J44" s="13">
        <v>7.4</v>
      </c>
      <c r="K44" s="13">
        <v>2.37</v>
      </c>
      <c r="L44" s="13">
        <v>15.54</v>
      </c>
      <c r="M44" s="13">
        <v>6.12</v>
      </c>
      <c r="N44" s="13">
        <v>25.9</v>
      </c>
      <c r="O44" s="13">
        <v>0.74</v>
      </c>
    </row>
    <row r="45" spans="1:15" s="16" customFormat="1" ht="14.25" customHeight="1" x14ac:dyDescent="0.2">
      <c r="A45" s="6">
        <v>508</v>
      </c>
      <c r="B45" s="41" t="s">
        <v>59</v>
      </c>
      <c r="C45" s="18" t="s">
        <v>130</v>
      </c>
      <c r="D45" s="13">
        <v>8.1</v>
      </c>
      <c r="E45" s="13">
        <v>4.1399999999999997</v>
      </c>
      <c r="F45" s="13">
        <v>45</v>
      </c>
      <c r="G45" s="13">
        <f t="shared" si="8"/>
        <v>249.66</v>
      </c>
      <c r="H45" s="13">
        <v>0.13</v>
      </c>
      <c r="I45" s="13">
        <v>0</v>
      </c>
      <c r="J45" s="13">
        <v>18.86</v>
      </c>
      <c r="K45" s="13">
        <v>3.5</v>
      </c>
      <c r="L45" s="13">
        <v>10</v>
      </c>
      <c r="M45" s="13">
        <v>14.2</v>
      </c>
      <c r="N45" s="13">
        <v>9.5299999999999994</v>
      </c>
      <c r="O45" s="13">
        <v>3.33</v>
      </c>
    </row>
    <row r="46" spans="1:15" s="16" customFormat="1" ht="14.25" customHeight="1" x14ac:dyDescent="0.2">
      <c r="A46" s="6">
        <v>634</v>
      </c>
      <c r="B46" s="41" t="s">
        <v>125</v>
      </c>
      <c r="C46" s="18" t="s">
        <v>60</v>
      </c>
      <c r="D46" s="13">
        <v>0.4</v>
      </c>
      <c r="E46" s="13">
        <v>0</v>
      </c>
      <c r="F46" s="13">
        <v>37.799999999999997</v>
      </c>
      <c r="G46" s="13">
        <f t="shared" si="8"/>
        <v>152.79999999999998</v>
      </c>
      <c r="H46" s="13">
        <v>0.03</v>
      </c>
      <c r="I46" s="13">
        <v>19</v>
      </c>
      <c r="J46" s="13">
        <v>0</v>
      </c>
      <c r="K46" s="13">
        <v>1.2</v>
      </c>
      <c r="L46" s="13">
        <v>18</v>
      </c>
      <c r="M46" s="13">
        <v>1.3</v>
      </c>
      <c r="N46" s="13">
        <v>10</v>
      </c>
      <c r="O46" s="13">
        <v>3</v>
      </c>
    </row>
    <row r="47" spans="1:15" s="16" customFormat="1" ht="22.5" x14ac:dyDescent="0.2">
      <c r="A47" s="6"/>
      <c r="B47" s="11" t="s">
        <v>43</v>
      </c>
      <c r="C47" s="18" t="s">
        <v>62</v>
      </c>
      <c r="D47" s="13">
        <v>7.8</v>
      </c>
      <c r="E47" s="13">
        <v>1.8</v>
      </c>
      <c r="F47" s="13">
        <v>24</v>
      </c>
      <c r="G47" s="13">
        <f t="shared" si="8"/>
        <v>143.4</v>
      </c>
      <c r="H47" s="13">
        <v>0.06</v>
      </c>
      <c r="I47" s="13">
        <v>0</v>
      </c>
      <c r="J47" s="13">
        <v>0</v>
      </c>
      <c r="K47" s="13">
        <v>1.3</v>
      </c>
      <c r="L47" s="13">
        <v>21</v>
      </c>
      <c r="M47" s="13">
        <v>95</v>
      </c>
      <c r="N47" s="13">
        <v>28</v>
      </c>
      <c r="O47" s="13">
        <v>2</v>
      </c>
    </row>
    <row r="48" spans="1:15" s="16" customFormat="1" ht="15" customHeight="1" x14ac:dyDescent="0.2">
      <c r="A48" s="6"/>
      <c r="B48" s="48" t="s">
        <v>74</v>
      </c>
      <c r="C48" s="47" t="s">
        <v>48</v>
      </c>
      <c r="D48" s="13">
        <v>24.2</v>
      </c>
      <c r="E48" s="13">
        <v>20.5</v>
      </c>
      <c r="F48" s="13">
        <v>38.450000000000003</v>
      </c>
      <c r="G48" s="13">
        <f t="shared" si="8"/>
        <v>435.1</v>
      </c>
      <c r="H48" s="13">
        <v>15</v>
      </c>
      <c r="I48" s="13">
        <v>90</v>
      </c>
      <c r="J48" s="13">
        <v>0.06</v>
      </c>
      <c r="K48" s="13">
        <v>0</v>
      </c>
      <c r="L48" s="13">
        <v>0</v>
      </c>
      <c r="M48" s="13">
        <v>1.6</v>
      </c>
      <c r="N48" s="13">
        <v>5</v>
      </c>
      <c r="O48" s="13">
        <v>0</v>
      </c>
    </row>
    <row r="49" spans="1:15" s="16" customFormat="1" x14ac:dyDescent="0.2">
      <c r="A49" s="19" t="s">
        <v>73</v>
      </c>
      <c r="B49" s="11"/>
      <c r="C49" s="21"/>
      <c r="D49" s="14">
        <f t="shared" ref="D49:O49" si="9">SUM(D42:D48)</f>
        <v>65.2</v>
      </c>
      <c r="E49" s="14">
        <f t="shared" si="9"/>
        <v>43.83</v>
      </c>
      <c r="F49" s="14">
        <f t="shared" si="9"/>
        <v>162.54000000000002</v>
      </c>
      <c r="G49" s="14">
        <f t="shared" si="9"/>
        <v>1305.4299999999998</v>
      </c>
      <c r="H49" s="14">
        <f t="shared" si="9"/>
        <v>15.42</v>
      </c>
      <c r="I49" s="14">
        <f t="shared" si="9"/>
        <v>131.1</v>
      </c>
      <c r="J49" s="14">
        <f t="shared" si="9"/>
        <v>62.32</v>
      </c>
      <c r="K49" s="14">
        <f t="shared" si="9"/>
        <v>12.469999999999999</v>
      </c>
      <c r="L49" s="14">
        <f t="shared" si="9"/>
        <v>87.539999999999992</v>
      </c>
      <c r="M49" s="14">
        <f t="shared" si="9"/>
        <v>129.12</v>
      </c>
      <c r="N49" s="14">
        <f t="shared" si="9"/>
        <v>85.72999999999999</v>
      </c>
      <c r="O49" s="14">
        <f t="shared" si="9"/>
        <v>21.87</v>
      </c>
    </row>
    <row r="50" spans="1:15" s="16" customFormat="1" x14ac:dyDescent="0.2">
      <c r="A50" s="6" t="s">
        <v>73</v>
      </c>
      <c r="B50" s="11"/>
      <c r="C50" s="18"/>
      <c r="D50" s="13">
        <f>D40+D49</f>
        <v>73.25</v>
      </c>
      <c r="E50" s="13">
        <f t="shared" ref="E50:F50" si="10">E40+E49</f>
        <v>50.46</v>
      </c>
      <c r="F50" s="13">
        <f t="shared" si="10"/>
        <v>209.35000000000002</v>
      </c>
      <c r="G50" s="13">
        <f>G40+G49</f>
        <v>1584.54</v>
      </c>
      <c r="H50" s="13">
        <f t="shared" ref="H50:O50" si="11">H40+H49</f>
        <v>15.6</v>
      </c>
      <c r="I50" s="13">
        <f t="shared" si="11"/>
        <v>134.71</v>
      </c>
      <c r="J50" s="13">
        <f t="shared" si="11"/>
        <v>137.85000000000002</v>
      </c>
      <c r="K50" s="13">
        <f t="shared" si="11"/>
        <v>15.669999999999998</v>
      </c>
      <c r="L50" s="13">
        <f t="shared" si="11"/>
        <v>114.53999999999999</v>
      </c>
      <c r="M50" s="13">
        <f t="shared" si="11"/>
        <v>306.12</v>
      </c>
      <c r="N50" s="13">
        <f t="shared" si="11"/>
        <v>123.72999999999999</v>
      </c>
      <c r="O50" s="13">
        <f t="shared" si="11"/>
        <v>24.470000000000002</v>
      </c>
    </row>
    <row r="51" spans="1:15" s="16" customFormat="1" x14ac:dyDescent="0.2">
      <c r="A51" s="54"/>
      <c r="B51" s="55"/>
      <c r="C51" s="5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s="16" customFormat="1" x14ac:dyDescent="0.2">
      <c r="A52" s="54"/>
      <c r="B52" s="58" t="s">
        <v>0</v>
      </c>
      <c r="C52" s="59" t="s">
        <v>49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16" customFormat="1" x14ac:dyDescent="0.2">
      <c r="B53" s="2" t="s">
        <v>2</v>
      </c>
      <c r="C53" s="16" t="s">
        <v>3</v>
      </c>
    </row>
    <row r="54" spans="1:15" s="16" customFormat="1" x14ac:dyDescent="0.2">
      <c r="B54" s="2" t="s">
        <v>4</v>
      </c>
      <c r="C54" s="16" t="s">
        <v>126</v>
      </c>
    </row>
    <row r="55" spans="1:15" s="16" customFormat="1" ht="45" x14ac:dyDescent="0.2">
      <c r="A55" s="7" t="s">
        <v>5</v>
      </c>
      <c r="B55" s="8" t="s">
        <v>6</v>
      </c>
      <c r="C55" s="7" t="s">
        <v>7</v>
      </c>
      <c r="D55" s="8" t="s">
        <v>8</v>
      </c>
      <c r="E55" s="8"/>
      <c r="F55" s="8"/>
      <c r="G55" s="7" t="s">
        <v>9</v>
      </c>
      <c r="H55" s="8" t="s">
        <v>10</v>
      </c>
      <c r="I55" s="8"/>
      <c r="J55" s="8"/>
      <c r="K55" s="8"/>
      <c r="L55" s="8" t="s">
        <v>11</v>
      </c>
      <c r="M55" s="8"/>
      <c r="N55" s="8"/>
      <c r="O55" s="8"/>
    </row>
    <row r="56" spans="1:15" s="16" customFormat="1" x14ac:dyDescent="0.2">
      <c r="A56" s="7"/>
      <c r="B56" s="8"/>
      <c r="C56" s="7"/>
      <c r="D56" s="7" t="s">
        <v>12</v>
      </c>
      <c r="E56" s="7" t="s">
        <v>13</v>
      </c>
      <c r="F56" s="7" t="s">
        <v>14</v>
      </c>
      <c r="G56" s="7"/>
      <c r="H56" s="7" t="s">
        <v>15</v>
      </c>
      <c r="I56" s="7" t="s">
        <v>16</v>
      </c>
      <c r="J56" s="7" t="s">
        <v>17</v>
      </c>
      <c r="K56" s="7" t="s">
        <v>18</v>
      </c>
      <c r="L56" s="7" t="s">
        <v>19</v>
      </c>
      <c r="M56" s="7" t="s">
        <v>20</v>
      </c>
      <c r="N56" s="7" t="s">
        <v>21</v>
      </c>
      <c r="O56" s="7" t="s">
        <v>22</v>
      </c>
    </row>
    <row r="57" spans="1:15" s="16" customFormat="1" x14ac:dyDescent="0.2">
      <c r="A57" s="6" t="s">
        <v>23</v>
      </c>
      <c r="B57" s="9" t="s">
        <v>24</v>
      </c>
      <c r="C57" s="6" t="s">
        <v>25</v>
      </c>
      <c r="D57" s="6" t="s">
        <v>26</v>
      </c>
      <c r="E57" s="6" t="s">
        <v>27</v>
      </c>
      <c r="F57" s="6" t="s">
        <v>28</v>
      </c>
      <c r="G57" s="6" t="s">
        <v>29</v>
      </c>
      <c r="H57" s="6" t="s">
        <v>30</v>
      </c>
      <c r="I57" s="6" t="s">
        <v>31</v>
      </c>
      <c r="J57" s="6" t="s">
        <v>32</v>
      </c>
      <c r="K57" s="6" t="s">
        <v>33</v>
      </c>
      <c r="L57" s="6" t="s">
        <v>34</v>
      </c>
      <c r="M57" s="6" t="s">
        <v>35</v>
      </c>
      <c r="N57" s="6" t="s">
        <v>36</v>
      </c>
      <c r="O57" s="6" t="s">
        <v>37</v>
      </c>
    </row>
    <row r="58" spans="1:15" s="16" customFormat="1" x14ac:dyDescent="0.2">
      <c r="A58" s="10"/>
      <c r="B58" s="15" t="s">
        <v>50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</row>
    <row r="59" spans="1:15" s="16" customFormat="1" ht="33.75" x14ac:dyDescent="0.2">
      <c r="A59" s="6">
        <v>311</v>
      </c>
      <c r="B59" s="41" t="s">
        <v>84</v>
      </c>
      <c r="C59" s="42" t="s">
        <v>114</v>
      </c>
      <c r="D59" s="13">
        <v>5.76</v>
      </c>
      <c r="E59" s="13">
        <v>7.38</v>
      </c>
      <c r="F59" s="13">
        <v>25.56</v>
      </c>
      <c r="G59" s="13">
        <f t="shared" ref="G59:G61" si="12">SUM(D59*4)+(E59*9)+(F59*4)</f>
        <v>191.7</v>
      </c>
      <c r="H59" s="13">
        <v>0.1</v>
      </c>
      <c r="I59" s="13">
        <v>0.02</v>
      </c>
      <c r="J59" s="13">
        <v>1.24</v>
      </c>
      <c r="K59" s="13">
        <v>0.2</v>
      </c>
      <c r="L59" s="13">
        <v>31</v>
      </c>
      <c r="M59" s="13">
        <v>7.5</v>
      </c>
      <c r="N59" s="13">
        <v>27</v>
      </c>
      <c r="O59" s="13">
        <v>1.7</v>
      </c>
    </row>
    <row r="60" spans="1:15" s="16" customFormat="1" ht="14.25" customHeight="1" x14ac:dyDescent="0.2">
      <c r="A60" s="6"/>
      <c r="B60" s="11" t="s">
        <v>65</v>
      </c>
      <c r="C60" s="18" t="s">
        <v>48</v>
      </c>
      <c r="D60" s="13">
        <v>2.25</v>
      </c>
      <c r="E60" s="13">
        <v>0.87</v>
      </c>
      <c r="F60" s="13">
        <v>15.27</v>
      </c>
      <c r="G60" s="13">
        <f t="shared" si="12"/>
        <v>77.91</v>
      </c>
      <c r="H60" s="13">
        <v>0.01</v>
      </c>
      <c r="I60" s="13">
        <v>0.32</v>
      </c>
      <c r="J60" s="13">
        <v>29.5</v>
      </c>
      <c r="K60" s="13">
        <v>0.7</v>
      </c>
      <c r="L60" s="13">
        <v>19</v>
      </c>
      <c r="M60" s="13">
        <v>30</v>
      </c>
      <c r="N60" s="13">
        <v>5</v>
      </c>
      <c r="O60" s="13">
        <v>0.6</v>
      </c>
    </row>
    <row r="61" spans="1:15" s="16" customFormat="1" ht="14.25" customHeight="1" x14ac:dyDescent="0.2">
      <c r="A61" s="6">
        <v>685</v>
      </c>
      <c r="B61" s="41" t="s">
        <v>45</v>
      </c>
      <c r="C61" s="42" t="s">
        <v>60</v>
      </c>
      <c r="D61" s="13">
        <v>0.4</v>
      </c>
      <c r="E61" s="13">
        <v>0</v>
      </c>
      <c r="F61" s="13">
        <v>14.2</v>
      </c>
      <c r="G61" s="13">
        <f t="shared" si="12"/>
        <v>58.4</v>
      </c>
      <c r="H61" s="13">
        <v>0.06</v>
      </c>
      <c r="I61" s="14">
        <v>0</v>
      </c>
      <c r="J61" s="14">
        <v>0</v>
      </c>
      <c r="K61" s="13">
        <v>1.6</v>
      </c>
      <c r="L61" s="13">
        <v>8</v>
      </c>
      <c r="M61" s="13">
        <v>8</v>
      </c>
      <c r="N61" s="13">
        <v>4</v>
      </c>
      <c r="O61" s="13">
        <v>1</v>
      </c>
    </row>
    <row r="62" spans="1:15" s="16" customFormat="1" x14ac:dyDescent="0.2">
      <c r="A62" s="19" t="s">
        <v>46</v>
      </c>
      <c r="B62" s="11"/>
      <c r="C62" s="21"/>
      <c r="D62" s="14">
        <f t="shared" ref="D62:O62" si="13">SUM(D59:D61)</f>
        <v>8.41</v>
      </c>
      <c r="E62" s="14">
        <f t="shared" si="13"/>
        <v>8.25</v>
      </c>
      <c r="F62" s="14">
        <f t="shared" si="13"/>
        <v>55.03</v>
      </c>
      <c r="G62" s="14">
        <f t="shared" si="13"/>
        <v>328.01</v>
      </c>
      <c r="H62" s="14">
        <f t="shared" si="13"/>
        <v>0.16999999999999998</v>
      </c>
      <c r="I62" s="14">
        <f t="shared" si="13"/>
        <v>0.34</v>
      </c>
      <c r="J62" s="14">
        <f t="shared" si="13"/>
        <v>30.74</v>
      </c>
      <c r="K62" s="14">
        <f t="shared" si="13"/>
        <v>2.5</v>
      </c>
      <c r="L62" s="14">
        <f t="shared" si="13"/>
        <v>58</v>
      </c>
      <c r="M62" s="14">
        <f t="shared" si="13"/>
        <v>45.5</v>
      </c>
      <c r="N62" s="14">
        <f t="shared" si="13"/>
        <v>36</v>
      </c>
      <c r="O62" s="14">
        <f t="shared" si="13"/>
        <v>3.3</v>
      </c>
    </row>
    <row r="63" spans="1:15" s="16" customFormat="1" x14ac:dyDescent="0.2">
      <c r="A63" s="10"/>
      <c r="B63" s="15" t="s">
        <v>40</v>
      </c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 s="16" customFormat="1" ht="14.25" customHeight="1" x14ac:dyDescent="0.2">
      <c r="A64" s="19"/>
      <c r="B64" s="41" t="s">
        <v>70</v>
      </c>
      <c r="C64" s="21" t="s">
        <v>64</v>
      </c>
      <c r="D64" s="14">
        <v>0.32</v>
      </c>
      <c r="E64" s="14">
        <v>0.04</v>
      </c>
      <c r="F64" s="14">
        <v>1.1200000000000001</v>
      </c>
      <c r="G64" s="13">
        <f t="shared" ref="G64:G70" si="14">SUM(D64*4)+(E64*9)+(F64*4)</f>
        <v>6.120000000000001</v>
      </c>
      <c r="H64" s="14">
        <v>0.32</v>
      </c>
      <c r="I64" s="14">
        <v>6</v>
      </c>
      <c r="J64" s="14">
        <v>10</v>
      </c>
      <c r="K64" s="14">
        <v>1.5</v>
      </c>
      <c r="L64" s="14">
        <v>20</v>
      </c>
      <c r="M64" s="14">
        <v>5.2</v>
      </c>
      <c r="N64" s="14">
        <v>1.3</v>
      </c>
      <c r="O64" s="14">
        <v>0.8</v>
      </c>
    </row>
    <row r="65" spans="1:15" s="16" customFormat="1" ht="22.5" x14ac:dyDescent="0.2">
      <c r="A65" s="6">
        <v>132</v>
      </c>
      <c r="B65" s="41" t="s">
        <v>72</v>
      </c>
      <c r="C65" s="18" t="s">
        <v>127</v>
      </c>
      <c r="D65" s="13">
        <v>3.5</v>
      </c>
      <c r="E65" s="13">
        <v>5.0999999999999996</v>
      </c>
      <c r="F65" s="13">
        <v>12.5</v>
      </c>
      <c r="G65" s="13">
        <f t="shared" si="14"/>
        <v>109.9</v>
      </c>
      <c r="H65" s="13">
        <v>0.2</v>
      </c>
      <c r="I65" s="13">
        <v>6</v>
      </c>
      <c r="J65" s="13">
        <v>12.2</v>
      </c>
      <c r="K65" s="13">
        <v>2.2999999999999998</v>
      </c>
      <c r="L65" s="13">
        <v>4.3</v>
      </c>
      <c r="M65" s="13">
        <v>4</v>
      </c>
      <c r="N65" s="13">
        <v>1</v>
      </c>
      <c r="O65" s="13">
        <v>1.2</v>
      </c>
    </row>
    <row r="66" spans="1:15" s="16" customFormat="1" ht="14.25" customHeight="1" x14ac:dyDescent="0.2">
      <c r="A66" s="6">
        <v>371</v>
      </c>
      <c r="B66" s="41" t="s">
        <v>76</v>
      </c>
      <c r="C66" s="42" t="s">
        <v>77</v>
      </c>
      <c r="D66" s="13">
        <v>18.32</v>
      </c>
      <c r="E66" s="13">
        <v>6.24</v>
      </c>
      <c r="F66" s="13">
        <v>5.63</v>
      </c>
      <c r="G66" s="13">
        <f t="shared" si="14"/>
        <v>151.96</v>
      </c>
      <c r="H66" s="13">
        <v>7.0000000000000007E-2</v>
      </c>
      <c r="I66" s="13">
        <v>0.44</v>
      </c>
      <c r="J66" s="13">
        <v>17.02</v>
      </c>
      <c r="K66" s="13">
        <v>2.5099999999999998</v>
      </c>
      <c r="L66" s="13">
        <v>22.94</v>
      </c>
      <c r="M66" s="13">
        <v>4.5999999999999996</v>
      </c>
      <c r="N66" s="13">
        <v>8.8800000000000008</v>
      </c>
      <c r="O66" s="13">
        <v>0.74</v>
      </c>
    </row>
    <row r="67" spans="1:15" s="16" customFormat="1" ht="15" customHeight="1" x14ac:dyDescent="0.2">
      <c r="A67" s="6">
        <v>520</v>
      </c>
      <c r="B67" s="45" t="s">
        <v>71</v>
      </c>
      <c r="C67" s="18" t="s">
        <v>130</v>
      </c>
      <c r="D67" s="13">
        <v>4.5</v>
      </c>
      <c r="E67" s="13">
        <v>7.56</v>
      </c>
      <c r="F67" s="13">
        <v>26.46</v>
      </c>
      <c r="G67" s="13">
        <f t="shared" si="14"/>
        <v>191.88</v>
      </c>
      <c r="H67" s="13">
        <v>0.15</v>
      </c>
      <c r="I67" s="13">
        <v>0.26</v>
      </c>
      <c r="J67" s="13">
        <v>3.54</v>
      </c>
      <c r="K67" s="13">
        <v>1.8</v>
      </c>
      <c r="L67" s="13">
        <v>4.5</v>
      </c>
      <c r="M67" s="13">
        <v>8.25</v>
      </c>
      <c r="N67" s="13">
        <v>2.7</v>
      </c>
      <c r="O67" s="13">
        <v>10.050000000000001</v>
      </c>
    </row>
    <row r="68" spans="1:15" s="16" customFormat="1" ht="22.5" customHeight="1" x14ac:dyDescent="0.2">
      <c r="A68" s="6">
        <v>631</v>
      </c>
      <c r="B68" s="41" t="s">
        <v>115</v>
      </c>
      <c r="C68" s="42" t="s">
        <v>60</v>
      </c>
      <c r="D68" s="13">
        <v>0.3</v>
      </c>
      <c r="E68" s="13">
        <v>0</v>
      </c>
      <c r="F68" s="13">
        <v>35</v>
      </c>
      <c r="G68" s="13">
        <f t="shared" si="14"/>
        <v>141.19999999999999</v>
      </c>
      <c r="H68" s="13">
        <v>0.04</v>
      </c>
      <c r="I68" s="13">
        <v>0</v>
      </c>
      <c r="J68" s="13">
        <v>0.3</v>
      </c>
      <c r="K68" s="13">
        <v>1.6</v>
      </c>
      <c r="L68" s="13">
        <v>3.6</v>
      </c>
      <c r="M68" s="13">
        <v>8</v>
      </c>
      <c r="N68" s="13">
        <v>2.1</v>
      </c>
      <c r="O68" s="13">
        <v>1</v>
      </c>
    </row>
    <row r="69" spans="1:15" s="16" customFormat="1" ht="22.5" x14ac:dyDescent="0.2">
      <c r="A69" s="6"/>
      <c r="B69" s="41" t="s">
        <v>43</v>
      </c>
      <c r="C69" s="42" t="s">
        <v>62</v>
      </c>
      <c r="D69" s="13">
        <v>7.8</v>
      </c>
      <c r="E69" s="13">
        <v>1.8</v>
      </c>
      <c r="F69" s="13">
        <v>24</v>
      </c>
      <c r="G69" s="13">
        <f t="shared" si="14"/>
        <v>143.4</v>
      </c>
      <c r="H69" s="13">
        <v>0.06</v>
      </c>
      <c r="I69" s="13">
        <v>0</v>
      </c>
      <c r="J69" s="13">
        <v>0</v>
      </c>
      <c r="K69" s="13">
        <v>1.3</v>
      </c>
      <c r="L69" s="13">
        <v>21</v>
      </c>
      <c r="M69" s="13">
        <v>95</v>
      </c>
      <c r="N69" s="13">
        <v>28</v>
      </c>
      <c r="O69" s="13">
        <v>2</v>
      </c>
    </row>
    <row r="70" spans="1:15" s="16" customFormat="1" ht="15.75" customHeight="1" x14ac:dyDescent="0.2">
      <c r="A70" s="6"/>
      <c r="B70" s="11" t="s">
        <v>44</v>
      </c>
      <c r="C70" s="18" t="s">
        <v>79</v>
      </c>
      <c r="D70" s="13">
        <v>6</v>
      </c>
      <c r="E70" s="13">
        <v>9</v>
      </c>
      <c r="F70" s="13">
        <v>36</v>
      </c>
      <c r="G70" s="13">
        <f t="shared" si="14"/>
        <v>249</v>
      </c>
      <c r="H70" s="13">
        <v>0.2</v>
      </c>
      <c r="I70" s="13">
        <v>0.32</v>
      </c>
      <c r="J70" s="13">
        <v>2.31</v>
      </c>
      <c r="K70" s="13">
        <v>0.65</v>
      </c>
      <c r="L70" s="13">
        <v>0.02</v>
      </c>
      <c r="M70" s="13">
        <v>2.5</v>
      </c>
      <c r="N70" s="13">
        <v>3.4</v>
      </c>
      <c r="O70" s="13">
        <v>4</v>
      </c>
    </row>
    <row r="71" spans="1:15" s="16" customFormat="1" x14ac:dyDescent="0.2">
      <c r="A71" s="19" t="s">
        <v>73</v>
      </c>
      <c r="B71" s="11"/>
      <c r="C71" s="21"/>
      <c r="D71" s="14">
        <f>SUM(D64:D70)</f>
        <v>40.74</v>
      </c>
      <c r="E71" s="14">
        <f>SUM(E64:E70)</f>
        <v>29.74</v>
      </c>
      <c r="F71" s="14">
        <f>SUM(F64:F70)</f>
        <v>140.71</v>
      </c>
      <c r="G71" s="14">
        <f>SUM(G64:G70)</f>
        <v>993.45999999999992</v>
      </c>
      <c r="H71" s="14">
        <f t="shared" ref="H71:O71" si="15">SUM(H64:H70)</f>
        <v>1.04</v>
      </c>
      <c r="I71" s="14">
        <f t="shared" si="15"/>
        <v>13.02</v>
      </c>
      <c r="J71" s="14">
        <f t="shared" si="15"/>
        <v>45.37</v>
      </c>
      <c r="K71" s="14">
        <f t="shared" si="15"/>
        <v>11.66</v>
      </c>
      <c r="L71" s="14">
        <f t="shared" si="15"/>
        <v>76.36</v>
      </c>
      <c r="M71" s="14">
        <f t="shared" si="15"/>
        <v>127.55</v>
      </c>
      <c r="N71" s="14">
        <f t="shared" si="15"/>
        <v>47.379999999999995</v>
      </c>
      <c r="O71" s="14">
        <f t="shared" si="15"/>
        <v>19.79</v>
      </c>
    </row>
    <row r="72" spans="1:15" s="16" customFormat="1" x14ac:dyDescent="0.2">
      <c r="A72" s="6" t="s">
        <v>73</v>
      </c>
      <c r="B72" s="11"/>
      <c r="C72" s="18"/>
      <c r="D72" s="13">
        <f>D62+D71</f>
        <v>49.150000000000006</v>
      </c>
      <c r="E72" s="13">
        <f t="shared" ref="E72:F72" si="16">E62+E71</f>
        <v>37.989999999999995</v>
      </c>
      <c r="F72" s="13">
        <f t="shared" si="16"/>
        <v>195.74</v>
      </c>
      <c r="G72" s="13">
        <f>G62+G71</f>
        <v>1321.4699999999998</v>
      </c>
      <c r="H72" s="13">
        <f t="shared" ref="H72:O72" si="17">H62+H71</f>
        <v>1.21</v>
      </c>
      <c r="I72" s="13">
        <f t="shared" si="17"/>
        <v>13.36</v>
      </c>
      <c r="J72" s="13">
        <f t="shared" si="17"/>
        <v>76.11</v>
      </c>
      <c r="K72" s="13">
        <f t="shared" si="17"/>
        <v>14.16</v>
      </c>
      <c r="L72" s="13">
        <f t="shared" si="17"/>
        <v>134.36000000000001</v>
      </c>
      <c r="M72" s="13">
        <f t="shared" si="17"/>
        <v>173.05</v>
      </c>
      <c r="N72" s="13">
        <f t="shared" si="17"/>
        <v>83.38</v>
      </c>
      <c r="O72" s="13">
        <f t="shared" si="17"/>
        <v>23.09</v>
      </c>
    </row>
    <row r="73" spans="1:15" s="16" customFormat="1" x14ac:dyDescent="0.2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7"/>
      <c r="L73" s="26"/>
      <c r="M73" s="26"/>
      <c r="N73" s="26"/>
      <c r="O73" s="26"/>
    </row>
    <row r="74" spans="1:15" s="16" customFormat="1" x14ac:dyDescent="0.2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7"/>
      <c r="L74" s="26"/>
      <c r="M74" s="26"/>
      <c r="N74" s="26"/>
      <c r="O74" s="26"/>
    </row>
    <row r="75" spans="1:15" s="16" customFormat="1" x14ac:dyDescent="0.2">
      <c r="A75" s="3"/>
      <c r="C75" s="17"/>
    </row>
    <row r="76" spans="1:15" s="16" customFormat="1" x14ac:dyDescent="0.2">
      <c r="B76" s="2" t="s">
        <v>0</v>
      </c>
      <c r="C76" s="16" t="s">
        <v>54</v>
      </c>
    </row>
    <row r="77" spans="1:15" s="16" customFormat="1" x14ac:dyDescent="0.2">
      <c r="B77" s="2" t="s">
        <v>2</v>
      </c>
      <c r="C77" s="16" t="s">
        <v>3</v>
      </c>
    </row>
    <row r="78" spans="1:15" s="16" customFormat="1" x14ac:dyDescent="0.2">
      <c r="B78" s="2" t="s">
        <v>4</v>
      </c>
      <c r="C78" s="16" t="s">
        <v>126</v>
      </c>
    </row>
    <row r="79" spans="1:15" s="16" customFormat="1" ht="45" x14ac:dyDescent="0.2">
      <c r="A79" s="7" t="s">
        <v>5</v>
      </c>
      <c r="B79" s="8" t="s">
        <v>6</v>
      </c>
      <c r="C79" s="7" t="s">
        <v>7</v>
      </c>
      <c r="D79" s="8" t="s">
        <v>8</v>
      </c>
      <c r="E79" s="8"/>
      <c r="F79" s="8"/>
      <c r="G79" s="7" t="s">
        <v>9</v>
      </c>
      <c r="H79" s="8" t="s">
        <v>10</v>
      </c>
      <c r="I79" s="8"/>
      <c r="J79" s="8"/>
      <c r="K79" s="8"/>
      <c r="L79" s="8" t="s">
        <v>11</v>
      </c>
      <c r="M79" s="8"/>
      <c r="N79" s="8"/>
      <c r="O79" s="8"/>
    </row>
    <row r="80" spans="1:15" s="16" customFormat="1" x14ac:dyDescent="0.2">
      <c r="A80" s="7"/>
      <c r="B80" s="8"/>
      <c r="C80" s="7"/>
      <c r="D80" s="7" t="s">
        <v>12</v>
      </c>
      <c r="E80" s="7" t="s">
        <v>13</v>
      </c>
      <c r="F80" s="7" t="s">
        <v>14</v>
      </c>
      <c r="G80" s="7"/>
      <c r="H80" s="7" t="s">
        <v>15</v>
      </c>
      <c r="I80" s="7" t="s">
        <v>16</v>
      </c>
      <c r="J80" s="7" t="s">
        <v>17</v>
      </c>
      <c r="K80" s="7" t="s">
        <v>18</v>
      </c>
      <c r="L80" s="7" t="s">
        <v>19</v>
      </c>
      <c r="M80" s="7" t="s">
        <v>20</v>
      </c>
      <c r="N80" s="7" t="s">
        <v>21</v>
      </c>
      <c r="O80" s="7" t="s">
        <v>22</v>
      </c>
    </row>
    <row r="81" spans="1:15" s="16" customFormat="1" x14ac:dyDescent="0.2">
      <c r="A81" s="6" t="s">
        <v>23</v>
      </c>
      <c r="B81" s="9" t="s">
        <v>24</v>
      </c>
      <c r="C81" s="6" t="s">
        <v>25</v>
      </c>
      <c r="D81" s="6" t="s">
        <v>26</v>
      </c>
      <c r="E81" s="6" t="s">
        <v>27</v>
      </c>
      <c r="F81" s="6" t="s">
        <v>28</v>
      </c>
      <c r="G81" s="6" t="s">
        <v>29</v>
      </c>
      <c r="H81" s="6" t="s">
        <v>30</v>
      </c>
      <c r="I81" s="6" t="s">
        <v>31</v>
      </c>
      <c r="J81" s="6" t="s">
        <v>32</v>
      </c>
      <c r="K81" s="6" t="s">
        <v>33</v>
      </c>
      <c r="L81" s="6" t="s">
        <v>34</v>
      </c>
      <c r="M81" s="6" t="s">
        <v>35</v>
      </c>
      <c r="N81" s="6" t="s">
        <v>36</v>
      </c>
      <c r="O81" s="6" t="s">
        <v>37</v>
      </c>
    </row>
    <row r="82" spans="1:15" s="16" customFormat="1" x14ac:dyDescent="0.2">
      <c r="A82" s="10"/>
      <c r="B82" s="15" t="s">
        <v>38</v>
      </c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5"/>
    </row>
    <row r="83" spans="1:15" s="16" customFormat="1" ht="22.5" x14ac:dyDescent="0.2">
      <c r="A83" s="19">
        <v>311</v>
      </c>
      <c r="B83" s="41" t="s">
        <v>68</v>
      </c>
      <c r="C83" s="42" t="s">
        <v>114</v>
      </c>
      <c r="D83" s="13">
        <v>4.5</v>
      </c>
      <c r="E83" s="13">
        <v>5.58</v>
      </c>
      <c r="F83" s="13">
        <v>28.8</v>
      </c>
      <c r="G83" s="13">
        <f t="shared" ref="G83:G85" si="18">SUM(D83*4)+(E83*9)+(F83*4)</f>
        <v>183.42000000000002</v>
      </c>
      <c r="H83" s="13">
        <v>0.02</v>
      </c>
      <c r="I83" s="13">
        <v>0.3</v>
      </c>
      <c r="J83" s="13">
        <v>7.2</v>
      </c>
      <c r="K83" s="13">
        <v>3.4</v>
      </c>
      <c r="L83" s="13">
        <v>24</v>
      </c>
      <c r="M83" s="13">
        <v>8.1999999999999993</v>
      </c>
      <c r="N83" s="13">
        <v>5</v>
      </c>
      <c r="O83" s="13">
        <v>1</v>
      </c>
    </row>
    <row r="84" spans="1:15" s="16" customFormat="1" ht="13.5" customHeight="1" x14ac:dyDescent="0.2">
      <c r="A84" s="19"/>
      <c r="B84" s="41" t="s">
        <v>87</v>
      </c>
      <c r="C84" s="42" t="s">
        <v>48</v>
      </c>
      <c r="D84" s="13">
        <v>2.25</v>
      </c>
      <c r="E84" s="13">
        <v>0.87</v>
      </c>
      <c r="F84" s="13">
        <v>15.27</v>
      </c>
      <c r="G84" s="13">
        <f t="shared" si="18"/>
        <v>77.91</v>
      </c>
      <c r="H84" s="13">
        <v>0.01</v>
      </c>
      <c r="I84" s="13">
        <v>0.23</v>
      </c>
      <c r="J84" s="13">
        <v>29.5</v>
      </c>
      <c r="K84" s="13">
        <v>0.7</v>
      </c>
      <c r="L84" s="13">
        <v>19</v>
      </c>
      <c r="M84" s="13">
        <v>30</v>
      </c>
      <c r="N84" s="13">
        <v>5</v>
      </c>
      <c r="O84" s="13">
        <v>0.6</v>
      </c>
    </row>
    <row r="85" spans="1:15" s="16" customFormat="1" ht="24" customHeight="1" x14ac:dyDescent="0.2">
      <c r="A85" s="6">
        <v>686</v>
      </c>
      <c r="B85" s="41" t="s">
        <v>39</v>
      </c>
      <c r="C85" s="42" t="s">
        <v>78</v>
      </c>
      <c r="D85" s="13">
        <v>0.4</v>
      </c>
      <c r="E85" s="13">
        <v>0</v>
      </c>
      <c r="F85" s="13">
        <v>4</v>
      </c>
      <c r="G85" s="13">
        <f t="shared" si="18"/>
        <v>17.600000000000001</v>
      </c>
      <c r="H85" s="13">
        <v>0.06</v>
      </c>
      <c r="I85" s="14">
        <v>3.1</v>
      </c>
      <c r="J85" s="14">
        <v>0.01</v>
      </c>
      <c r="K85" s="13">
        <v>1.6</v>
      </c>
      <c r="L85" s="13">
        <v>8</v>
      </c>
      <c r="M85" s="13">
        <v>8</v>
      </c>
      <c r="N85" s="13">
        <v>4</v>
      </c>
      <c r="O85" s="13">
        <v>1</v>
      </c>
    </row>
    <row r="86" spans="1:15" s="16" customFormat="1" x14ac:dyDescent="0.2">
      <c r="A86" s="19" t="s">
        <v>73</v>
      </c>
      <c r="B86" s="28"/>
      <c r="C86" s="29"/>
      <c r="D86" s="14">
        <f t="shared" ref="D86:O86" si="19">SUM(D83:D85)</f>
        <v>7.15</v>
      </c>
      <c r="E86" s="14">
        <f t="shared" si="19"/>
        <v>6.45</v>
      </c>
      <c r="F86" s="14">
        <f t="shared" si="19"/>
        <v>48.07</v>
      </c>
      <c r="G86" s="14">
        <f t="shared" si="19"/>
        <v>278.93000000000006</v>
      </c>
      <c r="H86" s="14">
        <f t="shared" si="19"/>
        <v>0.09</v>
      </c>
      <c r="I86" s="14">
        <f t="shared" si="19"/>
        <v>3.63</v>
      </c>
      <c r="J86" s="14">
        <f t="shared" si="19"/>
        <v>36.71</v>
      </c>
      <c r="K86" s="14">
        <f t="shared" si="19"/>
        <v>5.6999999999999993</v>
      </c>
      <c r="L86" s="14">
        <f t="shared" si="19"/>
        <v>51</v>
      </c>
      <c r="M86" s="14">
        <f t="shared" si="19"/>
        <v>46.2</v>
      </c>
      <c r="N86" s="14">
        <f t="shared" si="19"/>
        <v>14</v>
      </c>
      <c r="O86" s="14">
        <f t="shared" si="19"/>
        <v>2.6</v>
      </c>
    </row>
    <row r="87" spans="1:15" s="16" customFormat="1" x14ac:dyDescent="0.2">
      <c r="A87" s="10"/>
      <c r="B87" s="15" t="s">
        <v>40</v>
      </c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/>
    </row>
    <row r="88" spans="1:15" s="16" customFormat="1" ht="26.25" customHeight="1" x14ac:dyDescent="0.2">
      <c r="A88" s="51"/>
      <c r="B88" s="52" t="s">
        <v>103</v>
      </c>
      <c r="C88" s="42" t="s">
        <v>79</v>
      </c>
      <c r="D88" s="46">
        <v>0.66</v>
      </c>
      <c r="E88" s="46">
        <v>0</v>
      </c>
      <c r="F88" s="46">
        <v>3.36</v>
      </c>
      <c r="G88" s="46">
        <f t="shared" ref="G88:G94" si="20">SUM(D88*4)+(E88*9)+(F88*4)</f>
        <v>16.079999999999998</v>
      </c>
      <c r="H88" s="46">
        <v>0.01</v>
      </c>
      <c r="I88" s="46">
        <v>10.199999999999999</v>
      </c>
      <c r="J88" s="46">
        <v>3.6</v>
      </c>
      <c r="K88" s="46">
        <v>2.8</v>
      </c>
      <c r="L88" s="46">
        <v>3</v>
      </c>
      <c r="M88" s="46">
        <v>0.13</v>
      </c>
      <c r="N88" s="46">
        <v>6.6</v>
      </c>
      <c r="O88" s="46">
        <v>0.36</v>
      </c>
    </row>
    <row r="89" spans="1:15" s="16" customFormat="1" ht="22.5" x14ac:dyDescent="0.2">
      <c r="A89" s="6">
        <v>116</v>
      </c>
      <c r="B89" s="41" t="s">
        <v>91</v>
      </c>
      <c r="C89" s="18" t="s">
        <v>127</v>
      </c>
      <c r="D89" s="13">
        <v>4.75</v>
      </c>
      <c r="E89" s="13">
        <v>3.75</v>
      </c>
      <c r="F89" s="13">
        <v>17</v>
      </c>
      <c r="G89" s="46">
        <f t="shared" si="20"/>
        <v>120.75</v>
      </c>
      <c r="H89" s="13">
        <v>0.2</v>
      </c>
      <c r="I89" s="13">
        <v>9</v>
      </c>
      <c r="J89" s="13">
        <v>6.2</v>
      </c>
      <c r="K89" s="13">
        <v>0.2</v>
      </c>
      <c r="L89" s="13">
        <v>4.8</v>
      </c>
      <c r="M89" s="13">
        <v>3.9</v>
      </c>
      <c r="N89" s="13">
        <v>2</v>
      </c>
      <c r="O89" s="13">
        <v>1</v>
      </c>
    </row>
    <row r="90" spans="1:15" s="16" customFormat="1" ht="13.5" customHeight="1" x14ac:dyDescent="0.2">
      <c r="A90" s="6">
        <v>496</v>
      </c>
      <c r="B90" s="41" t="s">
        <v>82</v>
      </c>
      <c r="C90" s="42" t="s">
        <v>77</v>
      </c>
      <c r="D90" s="13">
        <v>12.16</v>
      </c>
      <c r="E90" s="13">
        <v>10.88</v>
      </c>
      <c r="F90" s="13">
        <v>10.8</v>
      </c>
      <c r="G90" s="46">
        <f t="shared" si="20"/>
        <v>189.76</v>
      </c>
      <c r="H90" s="13">
        <v>0.05</v>
      </c>
      <c r="I90" s="13">
        <v>0.45</v>
      </c>
      <c r="J90" s="13">
        <v>0</v>
      </c>
      <c r="K90" s="13">
        <v>0.19</v>
      </c>
      <c r="L90" s="13">
        <v>7.3</v>
      </c>
      <c r="M90" s="13">
        <v>1.29</v>
      </c>
      <c r="N90" s="13">
        <v>12.19</v>
      </c>
      <c r="O90" s="13">
        <v>1.5</v>
      </c>
    </row>
    <row r="91" spans="1:15" s="16" customFormat="1" ht="14.25" customHeight="1" x14ac:dyDescent="0.2">
      <c r="A91" s="6">
        <v>516</v>
      </c>
      <c r="B91" s="41" t="s">
        <v>42</v>
      </c>
      <c r="C91" s="18" t="s">
        <v>130</v>
      </c>
      <c r="D91" s="13">
        <v>6.55</v>
      </c>
      <c r="E91" s="13">
        <v>0.69</v>
      </c>
      <c r="F91" s="13">
        <v>43.91</v>
      </c>
      <c r="G91" s="46">
        <f t="shared" si="20"/>
        <v>208.04999999999998</v>
      </c>
      <c r="H91" s="13">
        <v>0.3</v>
      </c>
      <c r="I91" s="13">
        <v>1.1000000000000001</v>
      </c>
      <c r="J91" s="13">
        <v>35.4</v>
      </c>
      <c r="K91" s="13">
        <v>1.8</v>
      </c>
      <c r="L91" s="13">
        <v>14.4</v>
      </c>
      <c r="M91" s="13">
        <v>6.36</v>
      </c>
      <c r="N91" s="13">
        <v>1.1499999999999999</v>
      </c>
      <c r="O91" s="13">
        <v>4.5</v>
      </c>
    </row>
    <row r="92" spans="1:15" s="16" customFormat="1" ht="22.5" x14ac:dyDescent="0.2">
      <c r="A92" s="6"/>
      <c r="B92" s="11" t="s">
        <v>43</v>
      </c>
      <c r="C92" s="18" t="s">
        <v>62</v>
      </c>
      <c r="D92" s="13">
        <v>7.8</v>
      </c>
      <c r="E92" s="13">
        <v>1.8</v>
      </c>
      <c r="F92" s="13">
        <v>24</v>
      </c>
      <c r="G92" s="46">
        <f t="shared" si="20"/>
        <v>143.4</v>
      </c>
      <c r="H92" s="13">
        <v>0.06</v>
      </c>
      <c r="I92" s="13">
        <v>0</v>
      </c>
      <c r="J92" s="13">
        <v>0</v>
      </c>
      <c r="K92" s="13">
        <v>1.3</v>
      </c>
      <c r="L92" s="13">
        <v>21</v>
      </c>
      <c r="M92" s="13">
        <v>2.66</v>
      </c>
      <c r="N92" s="13">
        <v>28</v>
      </c>
      <c r="O92" s="13">
        <v>2</v>
      </c>
    </row>
    <row r="93" spans="1:15" s="16" customFormat="1" ht="14.25" customHeight="1" x14ac:dyDescent="0.2">
      <c r="A93" s="6">
        <v>700</v>
      </c>
      <c r="B93" s="41" t="s">
        <v>106</v>
      </c>
      <c r="C93" s="42" t="s">
        <v>60</v>
      </c>
      <c r="D93" s="13">
        <v>1.26</v>
      </c>
      <c r="E93" s="13">
        <v>0</v>
      </c>
      <c r="F93" s="13">
        <v>37.799999999999997</v>
      </c>
      <c r="G93" s="46">
        <f t="shared" si="20"/>
        <v>156.23999999999998</v>
      </c>
      <c r="H93" s="13">
        <v>2.35</v>
      </c>
      <c r="I93" s="46" t="s">
        <v>80</v>
      </c>
      <c r="J93" s="13">
        <v>1.6</v>
      </c>
      <c r="K93" s="13">
        <v>0</v>
      </c>
      <c r="L93" s="13">
        <v>25</v>
      </c>
      <c r="M93" s="13">
        <v>10</v>
      </c>
      <c r="N93" s="13">
        <v>11.4</v>
      </c>
      <c r="O93" s="13">
        <v>4</v>
      </c>
    </row>
    <row r="94" spans="1:15" s="16" customFormat="1" ht="15" customHeight="1" x14ac:dyDescent="0.2">
      <c r="A94" s="6"/>
      <c r="B94" s="41" t="s">
        <v>74</v>
      </c>
      <c r="C94" s="42" t="s">
        <v>48</v>
      </c>
      <c r="D94" s="13">
        <v>24.2</v>
      </c>
      <c r="E94" s="13">
        <v>20.5</v>
      </c>
      <c r="F94" s="13">
        <v>38.450000000000003</v>
      </c>
      <c r="G94" s="46">
        <f t="shared" si="20"/>
        <v>435.1</v>
      </c>
      <c r="H94" s="13">
        <v>0.01</v>
      </c>
      <c r="I94" s="13">
        <v>3.5</v>
      </c>
      <c r="J94" s="13">
        <v>0.25</v>
      </c>
      <c r="K94" s="13">
        <v>2.7</v>
      </c>
      <c r="L94" s="13">
        <v>0.34</v>
      </c>
      <c r="M94" s="13">
        <v>2.5</v>
      </c>
      <c r="N94" s="13">
        <v>0.11</v>
      </c>
      <c r="O94" s="13">
        <v>0.22</v>
      </c>
    </row>
    <row r="95" spans="1:15" s="16" customFormat="1" x14ac:dyDescent="0.2">
      <c r="A95" s="19" t="s">
        <v>73</v>
      </c>
      <c r="B95" s="11"/>
      <c r="C95" s="21"/>
      <c r="D95" s="14">
        <f t="shared" ref="D95:O95" si="21">SUM(D88:D94)</f>
        <v>57.379999999999995</v>
      </c>
      <c r="E95" s="14">
        <f t="shared" si="21"/>
        <v>37.620000000000005</v>
      </c>
      <c r="F95" s="14">
        <f t="shared" si="21"/>
        <v>175.32</v>
      </c>
      <c r="G95" s="14">
        <f t="shared" si="21"/>
        <v>1269.3800000000001</v>
      </c>
      <c r="H95" s="14">
        <f t="shared" si="21"/>
        <v>2.98</v>
      </c>
      <c r="I95" s="14">
        <f t="shared" si="21"/>
        <v>24.25</v>
      </c>
      <c r="J95" s="14">
        <f t="shared" si="21"/>
        <v>47.050000000000004</v>
      </c>
      <c r="K95" s="14">
        <f t="shared" si="21"/>
        <v>8.99</v>
      </c>
      <c r="L95" s="14">
        <f t="shared" si="21"/>
        <v>75.84</v>
      </c>
      <c r="M95" s="14">
        <f t="shared" si="21"/>
        <v>26.84</v>
      </c>
      <c r="N95" s="14">
        <f t="shared" si="21"/>
        <v>61.449999999999996</v>
      </c>
      <c r="O95" s="14">
        <f t="shared" si="21"/>
        <v>13.58</v>
      </c>
    </row>
    <row r="96" spans="1:15" s="16" customFormat="1" x14ac:dyDescent="0.2">
      <c r="A96" s="6" t="s">
        <v>73</v>
      </c>
      <c r="B96" s="11"/>
      <c r="C96" s="18"/>
      <c r="D96" s="13">
        <f>D86+D95</f>
        <v>64.53</v>
      </c>
      <c r="E96" s="13">
        <f t="shared" ref="E96:F96" si="22">E86+E95</f>
        <v>44.070000000000007</v>
      </c>
      <c r="F96" s="13">
        <f t="shared" si="22"/>
        <v>223.39</v>
      </c>
      <c r="G96" s="13">
        <f>G86+G95</f>
        <v>1548.3100000000002</v>
      </c>
      <c r="H96" s="13">
        <f t="shared" ref="H96:O96" si="23">H86+H95</f>
        <v>3.07</v>
      </c>
      <c r="I96" s="13">
        <f t="shared" si="23"/>
        <v>27.88</v>
      </c>
      <c r="J96" s="13">
        <f t="shared" si="23"/>
        <v>83.76</v>
      </c>
      <c r="K96" s="13">
        <f t="shared" si="23"/>
        <v>14.69</v>
      </c>
      <c r="L96" s="13">
        <f t="shared" si="23"/>
        <v>126.84</v>
      </c>
      <c r="M96" s="13">
        <f t="shared" si="23"/>
        <v>73.040000000000006</v>
      </c>
      <c r="N96" s="13">
        <f t="shared" si="23"/>
        <v>75.449999999999989</v>
      </c>
      <c r="O96" s="13">
        <f t="shared" si="23"/>
        <v>16.18</v>
      </c>
    </row>
    <row r="97" spans="1:15" s="16" customFormat="1" x14ac:dyDescent="0.2">
      <c r="A97" s="24"/>
      <c r="B97" s="25"/>
      <c r="C97" s="25"/>
      <c r="D97" s="3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s="16" customFormat="1" x14ac:dyDescent="0.2">
      <c r="A98" s="24"/>
      <c r="B98" s="25"/>
      <c r="C98" s="25"/>
      <c r="D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16" customFormat="1" x14ac:dyDescent="0.2">
      <c r="C99" s="17"/>
    </row>
    <row r="100" spans="1:15" s="16" customFormat="1" x14ac:dyDescent="0.2">
      <c r="B100" s="2" t="s">
        <v>0</v>
      </c>
      <c r="C100" s="16" t="s">
        <v>55</v>
      </c>
    </row>
    <row r="101" spans="1:15" s="16" customFormat="1" x14ac:dyDescent="0.2">
      <c r="B101" s="2" t="s">
        <v>2</v>
      </c>
      <c r="C101" s="16" t="s">
        <v>3</v>
      </c>
    </row>
    <row r="102" spans="1:15" s="16" customFormat="1" x14ac:dyDescent="0.2">
      <c r="B102" s="2" t="s">
        <v>4</v>
      </c>
      <c r="C102" s="16" t="s">
        <v>126</v>
      </c>
    </row>
    <row r="103" spans="1:15" s="16" customFormat="1" ht="45" x14ac:dyDescent="0.2">
      <c r="A103" s="7" t="s">
        <v>5</v>
      </c>
      <c r="B103" s="8" t="s">
        <v>6</v>
      </c>
      <c r="C103" s="7" t="s">
        <v>7</v>
      </c>
      <c r="D103" s="8" t="s">
        <v>8</v>
      </c>
      <c r="E103" s="8"/>
      <c r="F103" s="8"/>
      <c r="G103" s="7" t="s">
        <v>9</v>
      </c>
      <c r="H103" s="8" t="s">
        <v>10</v>
      </c>
      <c r="I103" s="8"/>
      <c r="J103" s="8"/>
      <c r="K103" s="8"/>
      <c r="L103" s="8" t="s">
        <v>11</v>
      </c>
      <c r="M103" s="8"/>
      <c r="N103" s="8"/>
      <c r="O103" s="8"/>
    </row>
    <row r="104" spans="1:15" s="16" customFormat="1" x14ac:dyDescent="0.2">
      <c r="A104" s="7"/>
      <c r="B104" s="8"/>
      <c r="C104" s="7"/>
      <c r="D104" s="7" t="s">
        <v>12</v>
      </c>
      <c r="E104" s="7" t="s">
        <v>13</v>
      </c>
      <c r="F104" s="7" t="s">
        <v>14</v>
      </c>
      <c r="G104" s="7"/>
      <c r="H104" s="7" t="s">
        <v>15</v>
      </c>
      <c r="I104" s="7" t="s">
        <v>16</v>
      </c>
      <c r="J104" s="7" t="s">
        <v>17</v>
      </c>
      <c r="K104" s="7" t="s">
        <v>18</v>
      </c>
      <c r="L104" s="7" t="s">
        <v>19</v>
      </c>
      <c r="M104" s="7" t="s">
        <v>20</v>
      </c>
      <c r="N104" s="7" t="s">
        <v>21</v>
      </c>
      <c r="O104" s="7" t="s">
        <v>22</v>
      </c>
    </row>
    <row r="105" spans="1:15" s="16" customFormat="1" x14ac:dyDescent="0.2">
      <c r="A105" s="6" t="s">
        <v>23</v>
      </c>
      <c r="B105" s="9" t="s">
        <v>24</v>
      </c>
      <c r="C105" s="6" t="s">
        <v>25</v>
      </c>
      <c r="D105" s="6" t="s">
        <v>26</v>
      </c>
      <c r="E105" s="6" t="s">
        <v>27</v>
      </c>
      <c r="F105" s="6" t="s">
        <v>28</v>
      </c>
      <c r="G105" s="6" t="s">
        <v>29</v>
      </c>
      <c r="H105" s="6" t="s">
        <v>30</v>
      </c>
      <c r="I105" s="6" t="s">
        <v>31</v>
      </c>
      <c r="J105" s="6" t="s">
        <v>32</v>
      </c>
      <c r="K105" s="6" t="s">
        <v>33</v>
      </c>
      <c r="L105" s="6" t="s">
        <v>34</v>
      </c>
      <c r="M105" s="6" t="s">
        <v>35</v>
      </c>
      <c r="N105" s="6" t="s">
        <v>36</v>
      </c>
      <c r="O105" s="6" t="s">
        <v>37</v>
      </c>
    </row>
    <row r="106" spans="1:15" s="16" customFormat="1" x14ac:dyDescent="0.2">
      <c r="A106" s="10"/>
      <c r="B106" s="15" t="s">
        <v>38</v>
      </c>
      <c r="C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5"/>
    </row>
    <row r="107" spans="1:15" s="16" customFormat="1" ht="22.5" x14ac:dyDescent="0.2">
      <c r="A107" s="6">
        <v>311</v>
      </c>
      <c r="B107" s="41" t="s">
        <v>85</v>
      </c>
      <c r="C107" s="42" t="s">
        <v>114</v>
      </c>
      <c r="D107" s="13">
        <v>9.4</v>
      </c>
      <c r="E107" s="13">
        <v>2.2000000000000002</v>
      </c>
      <c r="F107" s="13">
        <v>52.2</v>
      </c>
      <c r="G107" s="13">
        <f t="shared" ref="G107:G109" si="24">SUM(D107*4)+(E107*9)+(F107*4)</f>
        <v>266.20000000000005</v>
      </c>
      <c r="H107" s="13">
        <v>0.1</v>
      </c>
      <c r="I107" s="13">
        <v>0.09</v>
      </c>
      <c r="J107" s="13">
        <v>0</v>
      </c>
      <c r="K107" s="13">
        <v>0.2</v>
      </c>
      <c r="L107" s="13">
        <v>32</v>
      </c>
      <c r="M107" s="13">
        <v>15.7</v>
      </c>
      <c r="N107" s="13">
        <v>2.5</v>
      </c>
      <c r="O107" s="13">
        <v>1.7</v>
      </c>
    </row>
    <row r="108" spans="1:15" s="16" customFormat="1" ht="13.5" customHeight="1" x14ac:dyDescent="0.2">
      <c r="A108" s="19"/>
      <c r="B108" s="41" t="s">
        <v>87</v>
      </c>
      <c r="C108" s="42" t="s">
        <v>48</v>
      </c>
      <c r="D108" s="13">
        <v>2.25</v>
      </c>
      <c r="E108" s="13">
        <v>0.87</v>
      </c>
      <c r="F108" s="13">
        <v>15.27</v>
      </c>
      <c r="G108" s="13">
        <f t="shared" si="24"/>
        <v>77.91</v>
      </c>
      <c r="H108" s="13">
        <v>0.01</v>
      </c>
      <c r="I108" s="13">
        <v>0.23</v>
      </c>
      <c r="J108" s="13">
        <v>29.5</v>
      </c>
      <c r="K108" s="13">
        <v>0.7</v>
      </c>
      <c r="L108" s="13">
        <v>19</v>
      </c>
      <c r="M108" s="13">
        <v>3</v>
      </c>
      <c r="N108" s="13">
        <v>5</v>
      </c>
      <c r="O108" s="13">
        <v>0.6</v>
      </c>
    </row>
    <row r="109" spans="1:15" s="16" customFormat="1" ht="14.25" customHeight="1" x14ac:dyDescent="0.2">
      <c r="A109" s="6">
        <v>685</v>
      </c>
      <c r="B109" s="41" t="s">
        <v>45</v>
      </c>
      <c r="C109" s="42" t="s">
        <v>60</v>
      </c>
      <c r="D109" s="13">
        <v>0.4</v>
      </c>
      <c r="E109" s="13">
        <v>0</v>
      </c>
      <c r="F109" s="13">
        <v>14.2</v>
      </c>
      <c r="G109" s="13">
        <f t="shared" si="24"/>
        <v>58.4</v>
      </c>
      <c r="H109" s="13">
        <v>0.06</v>
      </c>
      <c r="I109" s="14">
        <v>0</v>
      </c>
      <c r="J109" s="14">
        <v>0</v>
      </c>
      <c r="K109" s="13">
        <v>1.6</v>
      </c>
      <c r="L109" s="13">
        <v>8</v>
      </c>
      <c r="M109" s="13">
        <v>8</v>
      </c>
      <c r="N109" s="13">
        <v>4</v>
      </c>
      <c r="O109" s="13">
        <v>1</v>
      </c>
    </row>
    <row r="110" spans="1:15" s="16" customFormat="1" x14ac:dyDescent="0.2">
      <c r="A110" s="19" t="s">
        <v>73</v>
      </c>
      <c r="B110" s="11"/>
      <c r="C110" s="21"/>
      <c r="D110" s="14">
        <f t="shared" ref="D110:O110" si="25">SUM(D107:D109)</f>
        <v>12.05</v>
      </c>
      <c r="E110" s="14">
        <f t="shared" si="25"/>
        <v>3.0700000000000003</v>
      </c>
      <c r="F110" s="14">
        <f t="shared" si="25"/>
        <v>81.67</v>
      </c>
      <c r="G110" s="14">
        <f t="shared" si="25"/>
        <v>402.51</v>
      </c>
      <c r="H110" s="14">
        <f t="shared" si="25"/>
        <v>0.16999999999999998</v>
      </c>
      <c r="I110" s="14">
        <f t="shared" si="25"/>
        <v>0.32</v>
      </c>
      <c r="J110" s="14">
        <f t="shared" si="25"/>
        <v>29.5</v>
      </c>
      <c r="K110" s="14">
        <f t="shared" si="25"/>
        <v>2.5</v>
      </c>
      <c r="L110" s="14">
        <f t="shared" si="25"/>
        <v>59</v>
      </c>
      <c r="M110" s="14">
        <f t="shared" si="25"/>
        <v>26.7</v>
      </c>
      <c r="N110" s="14">
        <f t="shared" si="25"/>
        <v>11.5</v>
      </c>
      <c r="O110" s="14">
        <f t="shared" si="25"/>
        <v>3.3</v>
      </c>
    </row>
    <row r="111" spans="1:15" s="16" customFormat="1" x14ac:dyDescent="0.2">
      <c r="A111" s="10"/>
      <c r="B111" s="15" t="s">
        <v>40</v>
      </c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/>
    </row>
    <row r="112" spans="1:15" s="16" customFormat="1" ht="15.75" customHeight="1" x14ac:dyDescent="0.2">
      <c r="A112" s="10">
        <v>45</v>
      </c>
      <c r="B112" s="6" t="s">
        <v>112</v>
      </c>
      <c r="C112" s="7" t="s">
        <v>77</v>
      </c>
      <c r="D112" s="18" t="s">
        <v>133</v>
      </c>
      <c r="E112" s="13">
        <v>0.06</v>
      </c>
      <c r="F112" s="13">
        <v>2.64</v>
      </c>
      <c r="G112" s="13">
        <f t="shared" ref="G112:G117" si="26">SUM(D112*4)+(E112*9)+(F112*4)</f>
        <v>18.3</v>
      </c>
      <c r="H112" s="13" t="s">
        <v>117</v>
      </c>
      <c r="I112" s="13" t="s">
        <v>118</v>
      </c>
      <c r="J112" s="13" t="s">
        <v>116</v>
      </c>
      <c r="K112" s="13" t="s">
        <v>119</v>
      </c>
      <c r="L112" s="13" t="s">
        <v>120</v>
      </c>
      <c r="M112" s="13" t="s">
        <v>121</v>
      </c>
      <c r="N112" s="13" t="s">
        <v>122</v>
      </c>
      <c r="O112" s="13" t="s">
        <v>123</v>
      </c>
    </row>
    <row r="113" spans="1:15" s="16" customFormat="1" ht="22.5" x14ac:dyDescent="0.2">
      <c r="A113" s="6">
        <v>148</v>
      </c>
      <c r="B113" s="11" t="s">
        <v>99</v>
      </c>
      <c r="C113" s="18" t="s">
        <v>131</v>
      </c>
      <c r="D113" s="13">
        <v>7.4</v>
      </c>
      <c r="E113" s="13">
        <v>2.2999999999999998</v>
      </c>
      <c r="F113" s="13">
        <v>4.5999999999999996</v>
      </c>
      <c r="G113" s="13">
        <f t="shared" si="26"/>
        <v>68.699999999999989</v>
      </c>
      <c r="H113" s="13">
        <v>0.1</v>
      </c>
      <c r="I113" s="13">
        <v>20</v>
      </c>
      <c r="J113" s="13">
        <v>1</v>
      </c>
      <c r="K113" s="13">
        <v>0.2</v>
      </c>
      <c r="L113" s="13">
        <v>29</v>
      </c>
      <c r="M113" s="13">
        <v>8.4</v>
      </c>
      <c r="N113" s="13">
        <v>30</v>
      </c>
      <c r="O113" s="13">
        <v>1</v>
      </c>
    </row>
    <row r="114" spans="1:15" s="16" customFormat="1" ht="15" customHeight="1" x14ac:dyDescent="0.2">
      <c r="A114" s="51">
        <v>443</v>
      </c>
      <c r="B114" s="52" t="s">
        <v>109</v>
      </c>
      <c r="C114" s="51" t="s">
        <v>132</v>
      </c>
      <c r="D114" s="46">
        <v>14.25</v>
      </c>
      <c r="E114" s="46">
        <v>10.8</v>
      </c>
      <c r="F114" s="46">
        <v>26.82</v>
      </c>
      <c r="G114" s="13">
        <f t="shared" si="26"/>
        <v>261.48</v>
      </c>
      <c r="H114" s="46">
        <v>0.1</v>
      </c>
      <c r="I114" s="46">
        <v>13</v>
      </c>
      <c r="J114" s="46">
        <v>21</v>
      </c>
      <c r="K114" s="46">
        <v>0.1</v>
      </c>
      <c r="L114" s="46">
        <v>22</v>
      </c>
      <c r="M114" s="46">
        <v>39</v>
      </c>
      <c r="N114" s="46">
        <v>23</v>
      </c>
      <c r="O114" s="46">
        <v>8</v>
      </c>
    </row>
    <row r="115" spans="1:15" s="16" customFormat="1" ht="14.25" customHeight="1" x14ac:dyDescent="0.2">
      <c r="A115" s="6">
        <v>638</v>
      </c>
      <c r="B115" s="41" t="s">
        <v>101</v>
      </c>
      <c r="C115" s="42" t="s">
        <v>60</v>
      </c>
      <c r="D115" s="13">
        <v>0.8</v>
      </c>
      <c r="E115" s="13">
        <v>0</v>
      </c>
      <c r="F115" s="13">
        <v>40</v>
      </c>
      <c r="G115" s="13">
        <f t="shared" si="26"/>
        <v>163.19999999999999</v>
      </c>
      <c r="H115" s="13">
        <v>15</v>
      </c>
      <c r="I115" s="13">
        <v>90</v>
      </c>
      <c r="J115" s="13">
        <v>0.06</v>
      </c>
      <c r="K115" s="13">
        <v>0</v>
      </c>
      <c r="L115" s="13">
        <v>0</v>
      </c>
      <c r="M115" s="13">
        <v>1.6</v>
      </c>
      <c r="N115" s="13">
        <v>5</v>
      </c>
      <c r="O115" s="13">
        <v>0</v>
      </c>
    </row>
    <row r="116" spans="1:15" s="16" customFormat="1" ht="22.5" x14ac:dyDescent="0.2">
      <c r="A116" s="6"/>
      <c r="B116" s="41" t="s">
        <v>43</v>
      </c>
      <c r="C116" s="42" t="s">
        <v>62</v>
      </c>
      <c r="D116" s="13">
        <v>7.8</v>
      </c>
      <c r="E116" s="13">
        <v>1.8</v>
      </c>
      <c r="F116" s="13">
        <v>24</v>
      </c>
      <c r="G116" s="13">
        <f t="shared" si="26"/>
        <v>143.4</v>
      </c>
      <c r="H116" s="13">
        <v>0.06</v>
      </c>
      <c r="I116" s="13">
        <v>0</v>
      </c>
      <c r="J116" s="13">
        <v>0</v>
      </c>
      <c r="K116" s="13">
        <v>1.3</v>
      </c>
      <c r="L116" s="13">
        <v>21</v>
      </c>
      <c r="M116" s="13">
        <v>9.5</v>
      </c>
      <c r="N116" s="13">
        <v>28</v>
      </c>
      <c r="O116" s="13">
        <v>2</v>
      </c>
    </row>
    <row r="117" spans="1:15" s="16" customFormat="1" ht="14.25" customHeight="1" x14ac:dyDescent="0.2">
      <c r="A117" s="19"/>
      <c r="B117" s="11" t="s">
        <v>53</v>
      </c>
      <c r="C117" s="43" t="s">
        <v>89</v>
      </c>
      <c r="D117" s="14">
        <v>0.63</v>
      </c>
      <c r="E117" s="14">
        <v>6</v>
      </c>
      <c r="F117" s="14">
        <v>14.7</v>
      </c>
      <c r="G117" s="13">
        <f t="shared" si="26"/>
        <v>115.32</v>
      </c>
      <c r="H117" s="14">
        <v>1.7</v>
      </c>
      <c r="I117" s="14">
        <v>10</v>
      </c>
      <c r="J117" s="14">
        <v>0</v>
      </c>
      <c r="K117" s="14">
        <v>1.3</v>
      </c>
      <c r="L117" s="14">
        <v>18</v>
      </c>
      <c r="M117" s="14">
        <v>13</v>
      </c>
      <c r="N117" s="14">
        <v>10</v>
      </c>
      <c r="O117" s="14">
        <v>3</v>
      </c>
    </row>
    <row r="118" spans="1:15" s="16" customFormat="1" x14ac:dyDescent="0.2">
      <c r="A118" s="6" t="s">
        <v>73</v>
      </c>
      <c r="B118" s="11"/>
      <c r="C118" s="21"/>
      <c r="D118" s="14">
        <f t="shared" ref="D118:O118" si="27">SUM(D113:D117)</f>
        <v>30.88</v>
      </c>
      <c r="E118" s="14">
        <f t="shared" si="27"/>
        <v>20.900000000000002</v>
      </c>
      <c r="F118" s="14">
        <f t="shared" si="27"/>
        <v>110.12</v>
      </c>
      <c r="G118" s="14">
        <f t="shared" si="27"/>
        <v>752.09999999999991</v>
      </c>
      <c r="H118" s="14">
        <f t="shared" si="27"/>
        <v>16.96</v>
      </c>
      <c r="I118" s="14">
        <f t="shared" si="27"/>
        <v>133</v>
      </c>
      <c r="J118" s="14">
        <f t="shared" si="27"/>
        <v>22.06</v>
      </c>
      <c r="K118" s="14">
        <f t="shared" si="27"/>
        <v>2.9000000000000004</v>
      </c>
      <c r="L118" s="14">
        <f t="shared" si="27"/>
        <v>90</v>
      </c>
      <c r="M118" s="14">
        <f t="shared" si="27"/>
        <v>71.5</v>
      </c>
      <c r="N118" s="14">
        <f t="shared" si="27"/>
        <v>96</v>
      </c>
      <c r="O118" s="14">
        <f t="shared" si="27"/>
        <v>14</v>
      </c>
    </row>
    <row r="119" spans="1:15" s="16" customFormat="1" x14ac:dyDescent="0.2">
      <c r="A119" s="6" t="s">
        <v>73</v>
      </c>
      <c r="B119" s="11"/>
      <c r="C119" s="18"/>
      <c r="D119" s="13">
        <f>D110+D118</f>
        <v>42.93</v>
      </c>
      <c r="E119" s="13">
        <f>E110+E118</f>
        <v>23.970000000000002</v>
      </c>
      <c r="F119" s="13">
        <f>F110+F118</f>
        <v>191.79000000000002</v>
      </c>
      <c r="G119" s="13">
        <f>G110+G118</f>
        <v>1154.6099999999999</v>
      </c>
      <c r="H119" s="13">
        <f t="shared" ref="H119:O119" si="28">H110+H118</f>
        <v>17.130000000000003</v>
      </c>
      <c r="I119" s="13">
        <f t="shared" si="28"/>
        <v>133.32</v>
      </c>
      <c r="J119" s="13">
        <f t="shared" si="28"/>
        <v>51.56</v>
      </c>
      <c r="K119" s="13">
        <f t="shared" si="28"/>
        <v>5.4</v>
      </c>
      <c r="L119" s="13">
        <f t="shared" si="28"/>
        <v>149</v>
      </c>
      <c r="M119" s="13">
        <f t="shared" si="28"/>
        <v>98.2</v>
      </c>
      <c r="N119" s="13">
        <f t="shared" si="28"/>
        <v>107.5</v>
      </c>
      <c r="O119" s="13">
        <f t="shared" si="28"/>
        <v>17.3</v>
      </c>
    </row>
    <row r="120" spans="1:15" s="16" customFormat="1" x14ac:dyDescent="0.2">
      <c r="C120" s="17"/>
      <c r="D120" s="23"/>
      <c r="F120" s="23"/>
    </row>
    <row r="121" spans="1:15" s="16" customFormat="1" x14ac:dyDescent="0.2">
      <c r="C121" s="17"/>
    </row>
    <row r="122" spans="1:15" s="16" customFormat="1" x14ac:dyDescent="0.2">
      <c r="C122" s="17"/>
    </row>
    <row r="123" spans="1:15" s="16" customFormat="1" x14ac:dyDescent="0.2">
      <c r="B123" s="2" t="s">
        <v>2</v>
      </c>
      <c r="C123" s="16" t="s">
        <v>1</v>
      </c>
    </row>
    <row r="124" spans="1:15" s="16" customFormat="1" x14ac:dyDescent="0.2">
      <c r="B124" s="2" t="s">
        <v>0</v>
      </c>
      <c r="C124" s="16" t="s">
        <v>56</v>
      </c>
    </row>
    <row r="125" spans="1:15" s="16" customFormat="1" x14ac:dyDescent="0.2">
      <c r="B125" s="2" t="s">
        <v>63</v>
      </c>
      <c r="C125" s="16" t="s">
        <v>126</v>
      </c>
    </row>
    <row r="126" spans="1:15" s="16" customFormat="1" ht="45" x14ac:dyDescent="0.2">
      <c r="A126" s="7" t="s">
        <v>5</v>
      </c>
      <c r="B126" s="8" t="s">
        <v>6</v>
      </c>
      <c r="C126" s="7" t="s">
        <v>7</v>
      </c>
      <c r="D126" s="8" t="s">
        <v>8</v>
      </c>
      <c r="E126" s="8"/>
      <c r="F126" s="8"/>
      <c r="G126" s="7" t="s">
        <v>9</v>
      </c>
      <c r="H126" s="8" t="s">
        <v>10</v>
      </c>
      <c r="I126" s="8"/>
      <c r="J126" s="8"/>
      <c r="K126" s="8"/>
      <c r="L126" s="8" t="s">
        <v>11</v>
      </c>
      <c r="M126" s="8"/>
      <c r="N126" s="8"/>
      <c r="O126" s="8"/>
    </row>
    <row r="127" spans="1:15" s="16" customFormat="1" x14ac:dyDescent="0.2">
      <c r="A127" s="7"/>
      <c r="B127" s="8"/>
      <c r="C127" s="7"/>
      <c r="D127" s="7" t="s">
        <v>12</v>
      </c>
      <c r="E127" s="7" t="s">
        <v>13</v>
      </c>
      <c r="F127" s="7" t="s">
        <v>14</v>
      </c>
      <c r="G127" s="7"/>
      <c r="H127" s="7" t="s">
        <v>15</v>
      </c>
      <c r="I127" s="7" t="s">
        <v>16</v>
      </c>
      <c r="J127" s="7" t="s">
        <v>17</v>
      </c>
      <c r="K127" s="7" t="s">
        <v>18</v>
      </c>
      <c r="L127" s="7" t="s">
        <v>19</v>
      </c>
      <c r="M127" s="7" t="s">
        <v>20</v>
      </c>
      <c r="N127" s="7" t="s">
        <v>21</v>
      </c>
      <c r="O127" s="7" t="s">
        <v>22</v>
      </c>
    </row>
    <row r="128" spans="1:15" s="16" customFormat="1" x14ac:dyDescent="0.2">
      <c r="A128" s="6" t="s">
        <v>23</v>
      </c>
      <c r="B128" s="9" t="s">
        <v>24</v>
      </c>
      <c r="C128" s="6" t="s">
        <v>25</v>
      </c>
      <c r="D128" s="6" t="s">
        <v>26</v>
      </c>
      <c r="E128" s="6" t="s">
        <v>27</v>
      </c>
      <c r="F128" s="6" t="s">
        <v>28</v>
      </c>
      <c r="G128" s="6" t="s">
        <v>29</v>
      </c>
      <c r="H128" s="6" t="s">
        <v>30</v>
      </c>
      <c r="I128" s="6" t="s">
        <v>31</v>
      </c>
      <c r="J128" s="6" t="s">
        <v>32</v>
      </c>
      <c r="K128" s="6" t="s">
        <v>33</v>
      </c>
      <c r="L128" s="6" t="s">
        <v>34</v>
      </c>
      <c r="M128" s="6" t="s">
        <v>35</v>
      </c>
      <c r="N128" s="6" t="s">
        <v>36</v>
      </c>
      <c r="O128" s="6" t="s">
        <v>37</v>
      </c>
    </row>
    <row r="129" spans="1:15" s="16" customFormat="1" x14ac:dyDescent="0.2">
      <c r="A129" s="10"/>
      <c r="B129" s="38" t="s">
        <v>38</v>
      </c>
      <c r="C129" s="63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5"/>
    </row>
    <row r="130" spans="1:15" s="16" customFormat="1" ht="33.75" x14ac:dyDescent="0.2">
      <c r="A130" s="6">
        <v>311</v>
      </c>
      <c r="B130" s="41" t="s">
        <v>84</v>
      </c>
      <c r="C130" s="42" t="s">
        <v>114</v>
      </c>
      <c r="D130" s="13">
        <v>5.76</v>
      </c>
      <c r="E130" s="13">
        <v>7.38</v>
      </c>
      <c r="F130" s="13">
        <v>25.56</v>
      </c>
      <c r="G130" s="13">
        <f t="shared" ref="G130:G132" si="29">SUM(D130*4)+(E130*9)+(F130*4)</f>
        <v>191.7</v>
      </c>
      <c r="H130" s="13">
        <v>0.1</v>
      </c>
      <c r="I130" s="13">
        <v>0.02</v>
      </c>
      <c r="J130" s="13">
        <v>1.24</v>
      </c>
      <c r="K130" s="13">
        <v>0.2</v>
      </c>
      <c r="L130" s="13">
        <v>31</v>
      </c>
      <c r="M130" s="13">
        <v>7.5</v>
      </c>
      <c r="N130" s="13">
        <v>27</v>
      </c>
      <c r="O130" s="13">
        <v>1.7</v>
      </c>
    </row>
    <row r="131" spans="1:15" s="16" customFormat="1" ht="15.75" customHeight="1" x14ac:dyDescent="0.2">
      <c r="A131" s="6"/>
      <c r="B131" s="11" t="s">
        <v>65</v>
      </c>
      <c r="C131" s="18" t="s">
        <v>48</v>
      </c>
      <c r="D131" s="13">
        <v>2.25</v>
      </c>
      <c r="E131" s="13">
        <v>0.87</v>
      </c>
      <c r="F131" s="13">
        <v>15.27</v>
      </c>
      <c r="G131" s="13">
        <f t="shared" si="29"/>
        <v>77.91</v>
      </c>
      <c r="H131" s="13">
        <v>0.2</v>
      </c>
      <c r="I131" s="13">
        <v>0.14000000000000001</v>
      </c>
      <c r="J131" s="13">
        <v>29.5</v>
      </c>
      <c r="K131" s="13">
        <v>0.7</v>
      </c>
      <c r="L131" s="13">
        <v>19</v>
      </c>
      <c r="M131" s="13">
        <v>30</v>
      </c>
      <c r="N131" s="13">
        <v>5</v>
      </c>
      <c r="O131" s="13">
        <v>0.6</v>
      </c>
    </row>
    <row r="132" spans="1:15" s="16" customFormat="1" ht="15.75" customHeight="1" x14ac:dyDescent="0.2">
      <c r="A132" s="6">
        <v>686</v>
      </c>
      <c r="B132" s="41" t="s">
        <v>39</v>
      </c>
      <c r="C132" s="42" t="s">
        <v>78</v>
      </c>
      <c r="D132" s="13">
        <v>0.4</v>
      </c>
      <c r="E132" s="13">
        <v>0</v>
      </c>
      <c r="F132" s="13">
        <v>4</v>
      </c>
      <c r="G132" s="13">
        <f t="shared" si="29"/>
        <v>17.600000000000001</v>
      </c>
      <c r="H132" s="13">
        <v>0.06</v>
      </c>
      <c r="I132" s="14">
        <v>3.1</v>
      </c>
      <c r="J132" s="14">
        <v>0.01</v>
      </c>
      <c r="K132" s="13">
        <v>1.6</v>
      </c>
      <c r="L132" s="13">
        <v>8</v>
      </c>
      <c r="M132" s="13">
        <v>8</v>
      </c>
      <c r="N132" s="13">
        <v>4</v>
      </c>
      <c r="O132" s="13">
        <v>1</v>
      </c>
    </row>
    <row r="133" spans="1:15" s="16" customFormat="1" x14ac:dyDescent="0.2">
      <c r="A133" s="6" t="s">
        <v>73</v>
      </c>
      <c r="B133" s="20"/>
      <c r="C133" s="21"/>
      <c r="D133" s="14">
        <f t="shared" ref="D133:O133" si="30">SUM(D130:D132)</f>
        <v>8.41</v>
      </c>
      <c r="E133" s="14">
        <f t="shared" si="30"/>
        <v>8.25</v>
      </c>
      <c r="F133" s="14">
        <f t="shared" si="30"/>
        <v>44.83</v>
      </c>
      <c r="G133" s="14">
        <f t="shared" si="30"/>
        <v>287.21000000000004</v>
      </c>
      <c r="H133" s="14">
        <f t="shared" si="30"/>
        <v>0.36000000000000004</v>
      </c>
      <c r="I133" s="14">
        <f t="shared" si="30"/>
        <v>3.2600000000000002</v>
      </c>
      <c r="J133" s="14">
        <f t="shared" si="30"/>
        <v>30.75</v>
      </c>
      <c r="K133" s="14">
        <f t="shared" si="30"/>
        <v>2.5</v>
      </c>
      <c r="L133" s="14">
        <f t="shared" si="30"/>
        <v>58</v>
      </c>
      <c r="M133" s="14">
        <f t="shared" si="30"/>
        <v>45.5</v>
      </c>
      <c r="N133" s="14">
        <f t="shared" si="30"/>
        <v>36</v>
      </c>
      <c r="O133" s="14">
        <f t="shared" si="30"/>
        <v>3.3</v>
      </c>
    </row>
    <row r="134" spans="1:15" s="16" customFormat="1" x14ac:dyDescent="0.2">
      <c r="A134" s="10"/>
      <c r="B134" s="38" t="s">
        <v>40</v>
      </c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</row>
    <row r="135" spans="1:15" s="16" customFormat="1" x14ac:dyDescent="0.2">
      <c r="A135" s="19"/>
      <c r="B135" s="30" t="s">
        <v>81</v>
      </c>
      <c r="C135" s="44" t="s">
        <v>48</v>
      </c>
      <c r="D135" s="12">
        <v>0.18</v>
      </c>
      <c r="E135" s="12">
        <v>1.1200000000000001</v>
      </c>
      <c r="F135" s="12">
        <v>1.23</v>
      </c>
      <c r="G135" s="13">
        <f t="shared" ref="G135:G141" si="31">SUM(D135*4)+(E135*9)+(F135*4)</f>
        <v>15.720000000000002</v>
      </c>
      <c r="H135" s="12">
        <v>2.2999999999999998</v>
      </c>
      <c r="I135" s="12">
        <v>1.2</v>
      </c>
      <c r="J135" s="12">
        <v>23.6</v>
      </c>
      <c r="K135" s="12">
        <v>0.1</v>
      </c>
      <c r="L135" s="12">
        <v>3</v>
      </c>
      <c r="M135" s="12">
        <v>0.1</v>
      </c>
      <c r="N135" s="12">
        <v>6.6</v>
      </c>
      <c r="O135" s="12">
        <v>0.4</v>
      </c>
    </row>
    <row r="136" spans="1:15" s="16" customFormat="1" ht="22.5" x14ac:dyDescent="0.2">
      <c r="A136" s="6">
        <v>135</v>
      </c>
      <c r="B136" s="41" t="s">
        <v>95</v>
      </c>
      <c r="C136" s="42" t="s">
        <v>127</v>
      </c>
      <c r="D136" s="13">
        <v>7.2</v>
      </c>
      <c r="E136" s="13">
        <v>3.97</v>
      </c>
      <c r="F136" s="13">
        <v>23.59</v>
      </c>
      <c r="G136" s="13">
        <f t="shared" si="31"/>
        <v>158.88999999999999</v>
      </c>
      <c r="H136" s="13">
        <v>0.6</v>
      </c>
      <c r="I136" s="13">
        <v>9</v>
      </c>
      <c r="J136" s="13">
        <v>19.7</v>
      </c>
      <c r="K136" s="13">
        <v>0.2</v>
      </c>
      <c r="L136" s="13">
        <v>4.8</v>
      </c>
      <c r="M136" s="13">
        <v>3.9</v>
      </c>
      <c r="N136" s="13">
        <v>20</v>
      </c>
      <c r="O136" s="13">
        <v>1</v>
      </c>
    </row>
    <row r="137" spans="1:15" s="16" customFormat="1" ht="17.25" customHeight="1" x14ac:dyDescent="0.2">
      <c r="A137" s="6">
        <v>413</v>
      </c>
      <c r="B137" s="11" t="s">
        <v>57</v>
      </c>
      <c r="C137" s="42" t="s">
        <v>129</v>
      </c>
      <c r="D137" s="13">
        <v>15.36</v>
      </c>
      <c r="E137" s="13">
        <v>26.64</v>
      </c>
      <c r="F137" s="13">
        <v>1.8</v>
      </c>
      <c r="G137" s="13">
        <f t="shared" si="31"/>
        <v>308.39999999999998</v>
      </c>
      <c r="H137" s="13">
        <v>0.12</v>
      </c>
      <c r="I137" s="13">
        <v>2.4</v>
      </c>
      <c r="J137" s="13">
        <v>2.1</v>
      </c>
      <c r="K137" s="13">
        <v>4.2</v>
      </c>
      <c r="L137" s="13">
        <v>13.2</v>
      </c>
      <c r="M137" s="13">
        <v>16.8</v>
      </c>
      <c r="N137" s="13">
        <v>8.4</v>
      </c>
      <c r="O137" s="13">
        <v>2.64</v>
      </c>
    </row>
    <row r="138" spans="1:15" s="16" customFormat="1" ht="14.25" customHeight="1" x14ac:dyDescent="0.2">
      <c r="A138" s="6">
        <v>516</v>
      </c>
      <c r="B138" s="41" t="s">
        <v>42</v>
      </c>
      <c r="C138" s="18" t="s">
        <v>130</v>
      </c>
      <c r="D138" s="13">
        <v>6.55</v>
      </c>
      <c r="E138" s="13">
        <v>0.69</v>
      </c>
      <c r="F138" s="13">
        <v>43.91</v>
      </c>
      <c r="G138" s="13">
        <f t="shared" si="31"/>
        <v>208.04999999999998</v>
      </c>
      <c r="H138" s="13">
        <v>0.3</v>
      </c>
      <c r="I138" s="13">
        <v>1.1000000000000001</v>
      </c>
      <c r="J138" s="13">
        <v>35.4</v>
      </c>
      <c r="K138" s="13">
        <v>1.8</v>
      </c>
      <c r="L138" s="13">
        <v>14.4</v>
      </c>
      <c r="M138" s="13">
        <v>63.6</v>
      </c>
      <c r="N138" s="13">
        <v>11.55</v>
      </c>
      <c r="O138" s="13">
        <v>4.5</v>
      </c>
    </row>
    <row r="139" spans="1:15" s="16" customFormat="1" ht="14.25" customHeight="1" x14ac:dyDescent="0.2">
      <c r="A139" s="6">
        <v>634</v>
      </c>
      <c r="B139" s="41" t="s">
        <v>96</v>
      </c>
      <c r="C139" s="18" t="s">
        <v>60</v>
      </c>
      <c r="D139" s="13">
        <v>0.6</v>
      </c>
      <c r="E139" s="13">
        <v>0</v>
      </c>
      <c r="F139" s="13">
        <v>27.8</v>
      </c>
      <c r="G139" s="13">
        <f t="shared" si="31"/>
        <v>113.60000000000001</v>
      </c>
      <c r="H139" s="13">
        <v>0.06</v>
      </c>
      <c r="I139" s="13">
        <v>0</v>
      </c>
      <c r="J139" s="13">
        <v>0</v>
      </c>
      <c r="K139" s="13">
        <v>1.6</v>
      </c>
      <c r="L139" s="13">
        <v>5</v>
      </c>
      <c r="M139" s="13">
        <v>8</v>
      </c>
      <c r="N139" s="13">
        <v>4</v>
      </c>
      <c r="O139" s="13">
        <v>1</v>
      </c>
    </row>
    <row r="140" spans="1:15" s="16" customFormat="1" ht="22.5" x14ac:dyDescent="0.2">
      <c r="A140" s="6"/>
      <c r="B140" s="11" t="s">
        <v>43</v>
      </c>
      <c r="C140" s="18" t="s">
        <v>62</v>
      </c>
      <c r="D140" s="13">
        <v>7.8</v>
      </c>
      <c r="E140" s="13">
        <v>1.8</v>
      </c>
      <c r="F140" s="13">
        <v>24</v>
      </c>
      <c r="G140" s="13">
        <f t="shared" si="31"/>
        <v>143.4</v>
      </c>
      <c r="H140" s="13">
        <v>0.06</v>
      </c>
      <c r="I140" s="13">
        <v>0</v>
      </c>
      <c r="J140" s="13">
        <v>0</v>
      </c>
      <c r="K140" s="13">
        <v>1.3</v>
      </c>
      <c r="L140" s="13">
        <v>21</v>
      </c>
      <c r="M140" s="13">
        <v>9.5</v>
      </c>
      <c r="N140" s="13">
        <v>28</v>
      </c>
      <c r="O140" s="13">
        <v>2</v>
      </c>
    </row>
    <row r="141" spans="1:15" s="16" customFormat="1" ht="14.25" customHeight="1" x14ac:dyDescent="0.2">
      <c r="A141" s="5"/>
      <c r="B141" s="5" t="s">
        <v>53</v>
      </c>
      <c r="C141" s="21" t="s">
        <v>89</v>
      </c>
      <c r="D141" s="13">
        <v>0.6</v>
      </c>
      <c r="E141" s="14">
        <v>0.6</v>
      </c>
      <c r="F141" s="14">
        <v>14.7</v>
      </c>
      <c r="G141" s="13">
        <f t="shared" si="31"/>
        <v>66.599999999999994</v>
      </c>
      <c r="H141" s="13">
        <v>1.7</v>
      </c>
      <c r="I141" s="13">
        <v>10</v>
      </c>
      <c r="J141" s="13">
        <v>0</v>
      </c>
      <c r="K141" s="13">
        <v>1.3</v>
      </c>
      <c r="L141" s="12">
        <v>12</v>
      </c>
      <c r="M141" s="12">
        <v>9</v>
      </c>
      <c r="N141" s="12">
        <v>10</v>
      </c>
      <c r="O141" s="12">
        <v>11</v>
      </c>
    </row>
    <row r="142" spans="1:15" s="16" customFormat="1" x14ac:dyDescent="0.2">
      <c r="A142" s="5" t="s">
        <v>73</v>
      </c>
      <c r="B142" s="5"/>
      <c r="C142" s="21"/>
      <c r="D142" s="14">
        <f t="shared" ref="D142:O142" si="32">SUM(D135:D141)</f>
        <v>38.29</v>
      </c>
      <c r="E142" s="14">
        <f t="shared" si="32"/>
        <v>34.82</v>
      </c>
      <c r="F142" s="14">
        <f t="shared" si="32"/>
        <v>137.03</v>
      </c>
      <c r="G142" s="14">
        <f t="shared" si="32"/>
        <v>1014.66</v>
      </c>
      <c r="H142" s="14">
        <f t="shared" si="32"/>
        <v>5.14</v>
      </c>
      <c r="I142" s="14">
        <f t="shared" si="32"/>
        <v>23.7</v>
      </c>
      <c r="J142" s="14">
        <f t="shared" si="32"/>
        <v>80.8</v>
      </c>
      <c r="K142" s="14">
        <f t="shared" si="32"/>
        <v>10.500000000000002</v>
      </c>
      <c r="L142" s="12">
        <f t="shared" si="32"/>
        <v>73.400000000000006</v>
      </c>
      <c r="M142" s="12">
        <f t="shared" si="32"/>
        <v>110.9</v>
      </c>
      <c r="N142" s="12">
        <f t="shared" si="32"/>
        <v>88.55</v>
      </c>
      <c r="O142" s="12">
        <f t="shared" si="32"/>
        <v>22.54</v>
      </c>
    </row>
    <row r="143" spans="1:15" s="16" customFormat="1" x14ac:dyDescent="0.2">
      <c r="A143" s="5" t="s">
        <v>73</v>
      </c>
      <c r="B143" s="5"/>
      <c r="C143" s="5"/>
      <c r="D143" s="5">
        <f>D133+D142</f>
        <v>46.7</v>
      </c>
      <c r="E143" s="5">
        <f t="shared" ref="E143:F143" si="33">E133+E142</f>
        <v>43.07</v>
      </c>
      <c r="F143" s="5">
        <f t="shared" si="33"/>
        <v>181.86</v>
      </c>
      <c r="G143" s="57">
        <f>G133+G142</f>
        <v>1301.8699999999999</v>
      </c>
      <c r="H143" s="57">
        <f t="shared" ref="H143:O143" si="34">H133+H142</f>
        <v>5.5</v>
      </c>
      <c r="I143" s="57">
        <f t="shared" si="34"/>
        <v>26.96</v>
      </c>
      <c r="J143" s="57">
        <f t="shared" si="34"/>
        <v>111.55</v>
      </c>
      <c r="K143" s="57">
        <f t="shared" si="34"/>
        <v>13.000000000000002</v>
      </c>
      <c r="L143" s="57">
        <f t="shared" si="34"/>
        <v>131.4</v>
      </c>
      <c r="M143" s="57">
        <f t="shared" si="34"/>
        <v>156.4</v>
      </c>
      <c r="N143" s="57">
        <f t="shared" si="34"/>
        <v>124.55</v>
      </c>
      <c r="O143" s="57">
        <f t="shared" si="34"/>
        <v>25.84</v>
      </c>
    </row>
    <row r="144" spans="1:15" s="16" customFormat="1" x14ac:dyDescent="0.2">
      <c r="A144" s="1"/>
      <c r="B144" s="25"/>
      <c r="C144" s="17"/>
      <c r="O144" s="22"/>
    </row>
    <row r="145" spans="1:15" s="16" customFormat="1" x14ac:dyDescent="0.2">
      <c r="C145" s="17"/>
      <c r="O145" s="22"/>
    </row>
    <row r="146" spans="1:15" s="16" customFormat="1" x14ac:dyDescent="0.2">
      <c r="A146" s="3"/>
      <c r="C146" s="17"/>
    </row>
    <row r="147" spans="1:15" s="16" customFormat="1" x14ac:dyDescent="0.2">
      <c r="B147" s="2" t="s">
        <v>58</v>
      </c>
      <c r="C147" s="16" t="s">
        <v>47</v>
      </c>
      <c r="G147" s="16" t="s">
        <v>51</v>
      </c>
    </row>
    <row r="148" spans="1:15" s="16" customFormat="1" x14ac:dyDescent="0.2">
      <c r="B148" s="2" t="s">
        <v>2</v>
      </c>
      <c r="C148" s="16" t="s">
        <v>56</v>
      </c>
    </row>
    <row r="149" spans="1:15" s="16" customFormat="1" x14ac:dyDescent="0.2">
      <c r="B149" s="2" t="s">
        <v>4</v>
      </c>
      <c r="C149" s="16" t="s">
        <v>126</v>
      </c>
    </row>
    <row r="150" spans="1:15" s="16" customFormat="1" ht="45" x14ac:dyDescent="0.2">
      <c r="A150" s="7" t="s">
        <v>5</v>
      </c>
      <c r="B150" s="8" t="s">
        <v>6</v>
      </c>
      <c r="C150" s="7" t="s">
        <v>7</v>
      </c>
      <c r="D150" s="8" t="s">
        <v>8</v>
      </c>
      <c r="E150" s="8"/>
      <c r="F150" s="8"/>
      <c r="G150" s="7" t="s">
        <v>9</v>
      </c>
      <c r="H150" s="8" t="s">
        <v>10</v>
      </c>
      <c r="I150" s="8"/>
      <c r="J150" s="8"/>
      <c r="K150" s="8"/>
      <c r="L150" s="8" t="s">
        <v>11</v>
      </c>
      <c r="M150" s="8"/>
      <c r="N150" s="8"/>
      <c r="O150" s="8"/>
    </row>
    <row r="151" spans="1:15" s="16" customFormat="1" x14ac:dyDescent="0.2">
      <c r="A151" s="7"/>
      <c r="B151" s="8"/>
      <c r="C151" s="7"/>
      <c r="D151" s="7" t="s">
        <v>12</v>
      </c>
      <c r="E151" s="7" t="s">
        <v>13</v>
      </c>
      <c r="F151" s="7" t="s">
        <v>14</v>
      </c>
      <c r="G151" s="7"/>
      <c r="H151" s="7" t="s">
        <v>15</v>
      </c>
      <c r="I151" s="7" t="s">
        <v>16</v>
      </c>
      <c r="J151" s="7" t="s">
        <v>17</v>
      </c>
      <c r="K151" s="7" t="s">
        <v>18</v>
      </c>
      <c r="L151" s="7" t="s">
        <v>19</v>
      </c>
      <c r="M151" s="7" t="s">
        <v>20</v>
      </c>
      <c r="N151" s="7" t="s">
        <v>21</v>
      </c>
      <c r="O151" s="7" t="s">
        <v>22</v>
      </c>
    </row>
    <row r="152" spans="1:15" s="16" customFormat="1" x14ac:dyDescent="0.2">
      <c r="A152" s="6" t="s">
        <v>23</v>
      </c>
      <c r="B152" s="9" t="s">
        <v>24</v>
      </c>
      <c r="C152" s="6" t="s">
        <v>25</v>
      </c>
      <c r="D152" s="6" t="s">
        <v>26</v>
      </c>
      <c r="E152" s="6" t="s">
        <v>27</v>
      </c>
      <c r="F152" s="6" t="s">
        <v>28</v>
      </c>
      <c r="G152" s="6" t="s">
        <v>29</v>
      </c>
      <c r="H152" s="6" t="s">
        <v>30</v>
      </c>
      <c r="I152" s="6" t="s">
        <v>31</v>
      </c>
      <c r="J152" s="6" t="s">
        <v>32</v>
      </c>
      <c r="K152" s="6" t="s">
        <v>33</v>
      </c>
      <c r="L152" s="6" t="s">
        <v>34</v>
      </c>
      <c r="M152" s="6" t="s">
        <v>35</v>
      </c>
      <c r="N152" s="6" t="s">
        <v>36</v>
      </c>
      <c r="O152" s="6" t="s">
        <v>37</v>
      </c>
    </row>
    <row r="153" spans="1:15" s="16" customFormat="1" x14ac:dyDescent="0.2">
      <c r="A153" s="10"/>
      <c r="B153" s="38" t="s">
        <v>50</v>
      </c>
      <c r="C153" s="63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5"/>
    </row>
    <row r="154" spans="1:15" s="16" customFormat="1" ht="22.5" x14ac:dyDescent="0.2">
      <c r="A154" s="6">
        <v>311</v>
      </c>
      <c r="B154" s="41" t="s">
        <v>85</v>
      </c>
      <c r="C154" s="42" t="s">
        <v>114</v>
      </c>
      <c r="D154" s="13">
        <v>9.4</v>
      </c>
      <c r="E154" s="13">
        <v>2.2000000000000002</v>
      </c>
      <c r="F154" s="13">
        <v>52.2</v>
      </c>
      <c r="G154" s="13">
        <f t="shared" ref="G154:G156" si="35">SUM(D154*4)+(E154*9)+(F154*4)</f>
        <v>266.20000000000005</v>
      </c>
      <c r="H154" s="13">
        <v>0.5</v>
      </c>
      <c r="I154" s="13">
        <v>28</v>
      </c>
      <c r="J154" s="13">
        <v>18</v>
      </c>
      <c r="K154" s="13">
        <v>3.9</v>
      </c>
      <c r="L154" s="13">
        <v>9.6999999999999993</v>
      </c>
      <c r="M154" s="13">
        <v>1.52</v>
      </c>
      <c r="N154" s="13">
        <v>26</v>
      </c>
      <c r="O154" s="13">
        <v>1</v>
      </c>
    </row>
    <row r="155" spans="1:15" s="16" customFormat="1" ht="15" customHeight="1" x14ac:dyDescent="0.2">
      <c r="A155" s="6"/>
      <c r="B155" s="11" t="s">
        <v>65</v>
      </c>
      <c r="C155" s="18" t="s">
        <v>48</v>
      </c>
      <c r="D155" s="13">
        <v>2.25</v>
      </c>
      <c r="E155" s="13">
        <v>0.87</v>
      </c>
      <c r="F155" s="13">
        <v>15.27</v>
      </c>
      <c r="G155" s="13">
        <f t="shared" si="35"/>
        <v>77.91</v>
      </c>
      <c r="H155" s="13">
        <v>0</v>
      </c>
      <c r="I155" s="13">
        <v>0</v>
      </c>
      <c r="J155" s="13">
        <v>29.5</v>
      </c>
      <c r="K155" s="13">
        <v>0.7</v>
      </c>
      <c r="L155" s="13">
        <v>19</v>
      </c>
      <c r="M155" s="13">
        <v>30</v>
      </c>
      <c r="N155" s="13">
        <v>5</v>
      </c>
      <c r="O155" s="13">
        <v>0.6</v>
      </c>
    </row>
    <row r="156" spans="1:15" s="16" customFormat="1" ht="15" customHeight="1" x14ac:dyDescent="0.2">
      <c r="A156" s="6">
        <v>685</v>
      </c>
      <c r="B156" s="41" t="s">
        <v>45</v>
      </c>
      <c r="C156" s="42" t="s">
        <v>60</v>
      </c>
      <c r="D156" s="13">
        <v>0.4</v>
      </c>
      <c r="E156" s="13">
        <v>0</v>
      </c>
      <c r="F156" s="13">
        <v>14.2</v>
      </c>
      <c r="G156" s="13">
        <f t="shared" si="35"/>
        <v>58.4</v>
      </c>
      <c r="H156" s="13">
        <v>0.06</v>
      </c>
      <c r="I156" s="14">
        <v>0</v>
      </c>
      <c r="J156" s="14">
        <v>0</v>
      </c>
      <c r="K156" s="13">
        <v>1.6</v>
      </c>
      <c r="L156" s="13">
        <v>8</v>
      </c>
      <c r="M156" s="13">
        <v>8</v>
      </c>
      <c r="N156" s="13">
        <v>4</v>
      </c>
      <c r="O156" s="13">
        <v>1</v>
      </c>
    </row>
    <row r="157" spans="1:15" s="16" customFormat="1" x14ac:dyDescent="0.2">
      <c r="A157" s="19" t="s">
        <v>73</v>
      </c>
      <c r="B157" s="11"/>
      <c r="C157" s="21"/>
      <c r="D157" s="14">
        <f t="shared" ref="D157:O157" si="36">SUM(D154:D156)</f>
        <v>12.05</v>
      </c>
      <c r="E157" s="14">
        <f t="shared" si="36"/>
        <v>3.0700000000000003</v>
      </c>
      <c r="F157" s="14">
        <f t="shared" si="36"/>
        <v>81.67</v>
      </c>
      <c r="G157" s="14">
        <f t="shared" si="36"/>
        <v>402.51</v>
      </c>
      <c r="H157" s="14">
        <f t="shared" si="36"/>
        <v>0.56000000000000005</v>
      </c>
      <c r="I157" s="14">
        <f t="shared" si="36"/>
        <v>28</v>
      </c>
      <c r="J157" s="14">
        <f t="shared" si="36"/>
        <v>47.5</v>
      </c>
      <c r="K157" s="14">
        <f t="shared" si="36"/>
        <v>6.1999999999999993</v>
      </c>
      <c r="L157" s="14">
        <f t="shared" si="36"/>
        <v>36.700000000000003</v>
      </c>
      <c r="M157" s="14">
        <f t="shared" si="36"/>
        <v>39.519999999999996</v>
      </c>
      <c r="N157" s="14">
        <f t="shared" si="36"/>
        <v>35</v>
      </c>
      <c r="O157" s="14">
        <f t="shared" si="36"/>
        <v>2.6</v>
      </c>
    </row>
    <row r="158" spans="1:15" s="16" customFormat="1" x14ac:dyDescent="0.2">
      <c r="A158" s="10"/>
      <c r="B158" s="15" t="s">
        <v>40</v>
      </c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/>
    </row>
    <row r="159" spans="1:15" s="16" customFormat="1" ht="29.25" customHeight="1" x14ac:dyDescent="0.2">
      <c r="A159" s="51"/>
      <c r="B159" s="52" t="s">
        <v>104</v>
      </c>
      <c r="C159" s="42" t="s">
        <v>110</v>
      </c>
      <c r="D159" s="46">
        <v>1.45</v>
      </c>
      <c r="E159" s="46">
        <v>0.05</v>
      </c>
      <c r="F159" s="46">
        <v>3.93</v>
      </c>
      <c r="G159" s="46">
        <f t="shared" ref="G159:G165" si="37">SUM(D159*4)+(E159*9)+(F159*4)</f>
        <v>21.97</v>
      </c>
      <c r="H159" s="46">
        <v>0.2</v>
      </c>
      <c r="I159" s="46">
        <v>6</v>
      </c>
      <c r="J159" s="46">
        <v>10</v>
      </c>
      <c r="K159" s="46">
        <v>1.5</v>
      </c>
      <c r="L159" s="46">
        <v>20</v>
      </c>
      <c r="M159" s="46">
        <v>5</v>
      </c>
      <c r="N159" s="46">
        <v>13</v>
      </c>
      <c r="O159" s="46">
        <v>0.8</v>
      </c>
    </row>
    <row r="160" spans="1:15" s="16" customFormat="1" ht="22.5" x14ac:dyDescent="0.2">
      <c r="A160" s="6">
        <v>110</v>
      </c>
      <c r="B160" s="41" t="s">
        <v>97</v>
      </c>
      <c r="C160" s="42" t="s">
        <v>127</v>
      </c>
      <c r="D160" s="13">
        <v>9.1999999999999993</v>
      </c>
      <c r="E160" s="13">
        <v>8.61</v>
      </c>
      <c r="F160" s="13">
        <v>13</v>
      </c>
      <c r="G160" s="46">
        <f t="shared" si="37"/>
        <v>166.29</v>
      </c>
      <c r="H160" s="13">
        <v>0.6</v>
      </c>
      <c r="I160" s="13">
        <v>9</v>
      </c>
      <c r="J160" s="13">
        <v>1</v>
      </c>
      <c r="K160" s="13">
        <v>0.2</v>
      </c>
      <c r="L160" s="13">
        <v>3.4</v>
      </c>
      <c r="M160" s="13">
        <v>4.4000000000000004</v>
      </c>
      <c r="N160" s="13">
        <v>19</v>
      </c>
      <c r="O160" s="13">
        <v>1</v>
      </c>
    </row>
    <row r="161" spans="1:15" s="16" customFormat="1" ht="22.5" x14ac:dyDescent="0.2">
      <c r="A161" s="6">
        <v>493</v>
      </c>
      <c r="B161" s="41" t="s">
        <v>111</v>
      </c>
      <c r="C161" s="42" t="s">
        <v>134</v>
      </c>
      <c r="D161" s="13">
        <v>35.200000000000003</v>
      </c>
      <c r="E161" s="13">
        <v>10.3</v>
      </c>
      <c r="F161" s="13">
        <v>0</v>
      </c>
      <c r="G161" s="46">
        <f t="shared" si="37"/>
        <v>233.5</v>
      </c>
      <c r="H161" s="13">
        <v>0.06</v>
      </c>
      <c r="I161" s="13">
        <v>2</v>
      </c>
      <c r="J161" s="13">
        <v>4.82</v>
      </c>
      <c r="K161" s="13">
        <v>0.61</v>
      </c>
      <c r="L161" s="13">
        <v>27</v>
      </c>
      <c r="M161" s="13">
        <v>4.2</v>
      </c>
      <c r="N161" s="13">
        <v>27.81</v>
      </c>
      <c r="O161" s="13">
        <v>0.55000000000000004</v>
      </c>
    </row>
    <row r="162" spans="1:15" s="16" customFormat="1" ht="15.75" customHeight="1" x14ac:dyDescent="0.2">
      <c r="A162" s="6">
        <v>508</v>
      </c>
      <c r="B162" s="41" t="s">
        <v>59</v>
      </c>
      <c r="C162" s="42" t="s">
        <v>130</v>
      </c>
      <c r="D162" s="13">
        <v>8.1</v>
      </c>
      <c r="E162" s="13">
        <v>4.1399999999999997</v>
      </c>
      <c r="F162" s="13">
        <v>45</v>
      </c>
      <c r="G162" s="46">
        <f t="shared" si="37"/>
        <v>249.66</v>
      </c>
      <c r="H162" s="13">
        <v>0.4</v>
      </c>
      <c r="I162" s="13">
        <v>1.7</v>
      </c>
      <c r="J162" s="13">
        <v>3.56</v>
      </c>
      <c r="K162" s="13">
        <v>0.2</v>
      </c>
      <c r="L162" s="13">
        <v>5.0999999999999996</v>
      </c>
      <c r="M162" s="13">
        <v>8.1</v>
      </c>
      <c r="N162" s="13">
        <v>2.4</v>
      </c>
      <c r="O162" s="13">
        <v>1</v>
      </c>
    </row>
    <row r="163" spans="1:15" s="16" customFormat="1" x14ac:dyDescent="0.2">
      <c r="A163" s="6">
        <v>631</v>
      </c>
      <c r="B163" s="41" t="s">
        <v>107</v>
      </c>
      <c r="C163" s="18" t="s">
        <v>60</v>
      </c>
      <c r="D163" s="13">
        <v>0.4</v>
      </c>
      <c r="E163" s="13">
        <v>0</v>
      </c>
      <c r="F163" s="13">
        <v>44.2</v>
      </c>
      <c r="G163" s="46">
        <f t="shared" si="37"/>
        <v>178.4</v>
      </c>
      <c r="H163" s="13">
        <v>0.04</v>
      </c>
      <c r="I163" s="13">
        <v>3.2</v>
      </c>
      <c r="J163" s="13">
        <v>0.3</v>
      </c>
      <c r="K163" s="13">
        <v>1.6</v>
      </c>
      <c r="L163" s="13">
        <v>3.6</v>
      </c>
      <c r="M163" s="13">
        <v>8</v>
      </c>
      <c r="N163" s="13">
        <v>2.1</v>
      </c>
      <c r="O163" s="13">
        <v>1</v>
      </c>
    </row>
    <row r="164" spans="1:15" s="16" customFormat="1" ht="22.5" x14ac:dyDescent="0.2">
      <c r="A164" s="6"/>
      <c r="B164" s="41" t="s">
        <v>43</v>
      </c>
      <c r="C164" s="42" t="s">
        <v>62</v>
      </c>
      <c r="D164" s="13">
        <v>7.8</v>
      </c>
      <c r="E164" s="13">
        <v>1.8</v>
      </c>
      <c r="F164" s="13">
        <v>24</v>
      </c>
      <c r="G164" s="46">
        <f t="shared" si="37"/>
        <v>143.4</v>
      </c>
      <c r="H164" s="13">
        <v>0.06</v>
      </c>
      <c r="I164" s="13">
        <v>0</v>
      </c>
      <c r="J164" s="13">
        <v>0</v>
      </c>
      <c r="K164" s="13">
        <v>1.3</v>
      </c>
      <c r="L164" s="13">
        <v>21</v>
      </c>
      <c r="M164" s="13">
        <v>9.5</v>
      </c>
      <c r="N164" s="13">
        <v>2.8</v>
      </c>
      <c r="O164" s="13">
        <v>2</v>
      </c>
    </row>
    <row r="165" spans="1:15" s="16" customFormat="1" ht="14.25" customHeight="1" x14ac:dyDescent="0.2">
      <c r="A165" s="6"/>
      <c r="B165" s="11" t="s">
        <v>74</v>
      </c>
      <c r="C165" s="18" t="s">
        <v>48</v>
      </c>
      <c r="D165" s="13">
        <v>1.6</v>
      </c>
      <c r="E165" s="13">
        <v>15.8</v>
      </c>
      <c r="F165" s="13">
        <v>21.68</v>
      </c>
      <c r="G165" s="46">
        <f t="shared" si="37"/>
        <v>235.32000000000002</v>
      </c>
      <c r="H165" s="13">
        <v>0.2</v>
      </c>
      <c r="I165" s="13">
        <v>0.32</v>
      </c>
      <c r="J165" s="13">
        <v>2.31</v>
      </c>
      <c r="K165" s="13">
        <v>0.65</v>
      </c>
      <c r="L165" s="13">
        <v>0.02</v>
      </c>
      <c r="M165" s="13">
        <v>2.5</v>
      </c>
      <c r="N165" s="13">
        <v>3.4</v>
      </c>
      <c r="O165" s="13">
        <v>4</v>
      </c>
    </row>
    <row r="166" spans="1:15" s="16" customFormat="1" x14ac:dyDescent="0.2">
      <c r="A166" s="19" t="s">
        <v>73</v>
      </c>
      <c r="B166" s="11"/>
      <c r="C166" s="21"/>
      <c r="D166" s="14">
        <f t="shared" ref="D166:O166" si="38">SUM(D159:D164)</f>
        <v>62.15</v>
      </c>
      <c r="E166" s="14">
        <f t="shared" si="38"/>
        <v>24.900000000000002</v>
      </c>
      <c r="F166" s="14">
        <f t="shared" si="38"/>
        <v>130.13</v>
      </c>
      <c r="G166" s="14">
        <f t="shared" ref="G166" si="39">SUM(G164:G165)</f>
        <v>378.72</v>
      </c>
      <c r="H166" s="14">
        <f t="shared" si="38"/>
        <v>1.3600000000000003</v>
      </c>
      <c r="I166" s="14">
        <f t="shared" si="38"/>
        <v>21.9</v>
      </c>
      <c r="J166" s="14">
        <f t="shared" si="38"/>
        <v>19.68</v>
      </c>
      <c r="K166" s="14">
        <f t="shared" si="38"/>
        <v>5.41</v>
      </c>
      <c r="L166" s="14">
        <f t="shared" si="38"/>
        <v>80.099999999999994</v>
      </c>
      <c r="M166" s="14">
        <f t="shared" si="38"/>
        <v>39.200000000000003</v>
      </c>
      <c r="N166" s="14">
        <f t="shared" si="38"/>
        <v>67.11</v>
      </c>
      <c r="O166" s="14">
        <f t="shared" si="38"/>
        <v>6.35</v>
      </c>
    </row>
    <row r="167" spans="1:15" s="16" customFormat="1" x14ac:dyDescent="0.2">
      <c r="A167" s="6" t="s">
        <v>73</v>
      </c>
      <c r="B167" s="6"/>
      <c r="C167" s="6"/>
      <c r="D167" s="6">
        <f>D157+D166</f>
        <v>74.2</v>
      </c>
      <c r="E167" s="6">
        <f t="shared" ref="E167:F167" si="40">E157+E166</f>
        <v>27.970000000000002</v>
      </c>
      <c r="F167" s="6">
        <f t="shared" si="40"/>
        <v>211.8</v>
      </c>
      <c r="G167" s="13">
        <f>G157+G166</f>
        <v>781.23</v>
      </c>
      <c r="H167" s="13">
        <f t="shared" ref="H167:O167" si="41">H157+H166</f>
        <v>1.9200000000000004</v>
      </c>
      <c r="I167" s="13">
        <f t="shared" si="41"/>
        <v>49.9</v>
      </c>
      <c r="J167" s="13">
        <f t="shared" si="41"/>
        <v>67.180000000000007</v>
      </c>
      <c r="K167" s="13">
        <f t="shared" si="41"/>
        <v>11.61</v>
      </c>
      <c r="L167" s="13">
        <f t="shared" si="41"/>
        <v>116.8</v>
      </c>
      <c r="M167" s="13">
        <f t="shared" si="41"/>
        <v>78.72</v>
      </c>
      <c r="N167" s="13">
        <f t="shared" si="41"/>
        <v>102.11</v>
      </c>
      <c r="O167" s="13">
        <f t="shared" si="41"/>
        <v>8.9499999999999993</v>
      </c>
    </row>
    <row r="168" spans="1:15" s="16" customFormat="1" x14ac:dyDescent="0.2">
      <c r="A168" s="24"/>
      <c r="B168" s="25"/>
      <c r="C168" s="2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s="16" customFormat="1" x14ac:dyDescent="0.2">
      <c r="A169" s="24"/>
      <c r="B169" s="25"/>
      <c r="C169" s="25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s="16" customFormat="1" x14ac:dyDescent="0.2">
      <c r="A170" s="24"/>
      <c r="B170" s="25"/>
      <c r="C170" s="25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s="16" customFormat="1" x14ac:dyDescent="0.2">
      <c r="B171" s="2" t="s">
        <v>58</v>
      </c>
      <c r="C171" s="16" t="s">
        <v>49</v>
      </c>
    </row>
    <row r="172" spans="1:15" s="16" customFormat="1" x14ac:dyDescent="0.2">
      <c r="B172" s="2" t="s">
        <v>2</v>
      </c>
      <c r="C172" s="16" t="s">
        <v>56</v>
      </c>
    </row>
    <row r="173" spans="1:15" s="16" customFormat="1" x14ac:dyDescent="0.2">
      <c r="B173" s="2" t="s">
        <v>4</v>
      </c>
      <c r="C173" s="16" t="s">
        <v>126</v>
      </c>
    </row>
    <row r="174" spans="1:15" s="16" customFormat="1" ht="45" x14ac:dyDescent="0.2">
      <c r="A174" s="7" t="s">
        <v>5</v>
      </c>
      <c r="B174" s="8" t="s">
        <v>6</v>
      </c>
      <c r="C174" s="7" t="s">
        <v>7</v>
      </c>
      <c r="D174" s="8" t="s">
        <v>8</v>
      </c>
      <c r="E174" s="8"/>
      <c r="F174" s="8"/>
      <c r="G174" s="7" t="s">
        <v>9</v>
      </c>
      <c r="H174" s="8" t="s">
        <v>10</v>
      </c>
      <c r="I174" s="8"/>
      <c r="J174" s="8"/>
      <c r="K174" s="8"/>
      <c r="L174" s="8" t="s">
        <v>11</v>
      </c>
      <c r="M174" s="8"/>
      <c r="N174" s="8"/>
      <c r="O174" s="8"/>
    </row>
    <row r="175" spans="1:15" s="16" customFormat="1" x14ac:dyDescent="0.2">
      <c r="A175" s="7"/>
      <c r="B175" s="8"/>
      <c r="C175" s="7"/>
      <c r="D175" s="7" t="s">
        <v>12</v>
      </c>
      <c r="E175" s="7" t="s">
        <v>13</v>
      </c>
      <c r="F175" s="7" t="s">
        <v>14</v>
      </c>
      <c r="G175" s="7"/>
      <c r="H175" s="7" t="s">
        <v>15</v>
      </c>
      <c r="I175" s="7" t="s">
        <v>16</v>
      </c>
      <c r="J175" s="7" t="s">
        <v>17</v>
      </c>
      <c r="K175" s="7" t="s">
        <v>18</v>
      </c>
      <c r="L175" s="7" t="s">
        <v>19</v>
      </c>
      <c r="M175" s="7" t="s">
        <v>20</v>
      </c>
      <c r="N175" s="7" t="s">
        <v>21</v>
      </c>
      <c r="O175" s="7" t="s">
        <v>22</v>
      </c>
    </row>
    <row r="176" spans="1:15" s="16" customFormat="1" x14ac:dyDescent="0.2">
      <c r="A176" s="6" t="s">
        <v>23</v>
      </c>
      <c r="B176" s="9" t="s">
        <v>24</v>
      </c>
      <c r="C176" s="6" t="s">
        <v>25</v>
      </c>
      <c r="D176" s="6" t="s">
        <v>26</v>
      </c>
      <c r="E176" s="6" t="s">
        <v>27</v>
      </c>
      <c r="F176" s="6" t="s">
        <v>28</v>
      </c>
      <c r="G176" s="6" t="s">
        <v>29</v>
      </c>
      <c r="H176" s="6" t="s">
        <v>30</v>
      </c>
      <c r="I176" s="6" t="s">
        <v>31</v>
      </c>
      <c r="J176" s="6" t="s">
        <v>32</v>
      </c>
      <c r="K176" s="6" t="s">
        <v>33</v>
      </c>
      <c r="L176" s="6" t="s">
        <v>34</v>
      </c>
      <c r="M176" s="6" t="s">
        <v>35</v>
      </c>
      <c r="N176" s="6" t="s">
        <v>36</v>
      </c>
      <c r="O176" s="6" t="s">
        <v>37</v>
      </c>
    </row>
    <row r="177" spans="1:16" s="16" customFormat="1" x14ac:dyDescent="0.2">
      <c r="A177" s="10"/>
      <c r="B177" s="15" t="s">
        <v>50</v>
      </c>
      <c r="C177" s="63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5"/>
    </row>
    <row r="178" spans="1:16" s="16" customFormat="1" ht="22.5" x14ac:dyDescent="0.2">
      <c r="A178" s="7">
        <v>311</v>
      </c>
      <c r="B178" s="41" t="s">
        <v>98</v>
      </c>
      <c r="C178" s="47" t="s">
        <v>114</v>
      </c>
      <c r="D178" s="33">
        <v>5.4</v>
      </c>
      <c r="E178" s="33">
        <v>5.76</v>
      </c>
      <c r="F178" s="33">
        <v>27.54</v>
      </c>
      <c r="G178" s="13">
        <f t="shared" ref="G178:G180" si="42">SUM(D178*4)+(E178*9)+(F178*4)</f>
        <v>183.6</v>
      </c>
      <c r="H178" s="33">
        <v>0.25</v>
      </c>
      <c r="I178" s="33">
        <v>1.9</v>
      </c>
      <c r="J178" s="33">
        <v>53.2</v>
      </c>
      <c r="K178" s="33">
        <v>1.1000000000000001</v>
      </c>
      <c r="L178" s="33">
        <v>11</v>
      </c>
      <c r="M178" s="33">
        <v>8.3000000000000007</v>
      </c>
      <c r="N178" s="33">
        <v>29</v>
      </c>
      <c r="O178" s="33">
        <v>1</v>
      </c>
    </row>
    <row r="179" spans="1:16" s="16" customFormat="1" ht="14.25" customHeight="1" x14ac:dyDescent="0.2">
      <c r="A179" s="7"/>
      <c r="B179" s="41" t="s">
        <v>87</v>
      </c>
      <c r="C179" s="47" t="s">
        <v>48</v>
      </c>
      <c r="D179" s="33">
        <v>2.25</v>
      </c>
      <c r="E179" s="33">
        <v>0.87</v>
      </c>
      <c r="F179" s="33">
        <v>15.27</v>
      </c>
      <c r="G179" s="13">
        <f t="shared" si="42"/>
        <v>77.91</v>
      </c>
      <c r="H179" s="33">
        <v>0.01</v>
      </c>
      <c r="I179" s="33">
        <v>0.32</v>
      </c>
      <c r="J179" s="33">
        <v>29.5</v>
      </c>
      <c r="K179" s="33">
        <v>0.7</v>
      </c>
      <c r="L179" s="33">
        <v>19</v>
      </c>
      <c r="M179" s="33">
        <v>3.2</v>
      </c>
      <c r="N179" s="33">
        <v>5</v>
      </c>
      <c r="O179" s="33">
        <v>0.6</v>
      </c>
    </row>
    <row r="180" spans="1:16" s="16" customFormat="1" ht="14.25" customHeight="1" x14ac:dyDescent="0.2">
      <c r="A180" s="6">
        <v>686</v>
      </c>
      <c r="B180" s="11" t="s">
        <v>39</v>
      </c>
      <c r="C180" s="18" t="s">
        <v>78</v>
      </c>
      <c r="D180" s="13">
        <v>0.4</v>
      </c>
      <c r="E180" s="13">
        <v>0</v>
      </c>
      <c r="F180" s="13">
        <v>4</v>
      </c>
      <c r="G180" s="13">
        <f t="shared" si="42"/>
        <v>17.600000000000001</v>
      </c>
      <c r="H180" s="13">
        <v>0.06</v>
      </c>
      <c r="I180" s="13">
        <v>0.2</v>
      </c>
      <c r="J180" s="13">
        <v>2.4</v>
      </c>
      <c r="K180" s="13">
        <v>1.6</v>
      </c>
      <c r="L180" s="13">
        <v>5</v>
      </c>
      <c r="M180" s="13">
        <v>8</v>
      </c>
      <c r="N180" s="13">
        <v>4</v>
      </c>
      <c r="O180" s="13">
        <v>1</v>
      </c>
    </row>
    <row r="181" spans="1:16" s="16" customFormat="1" x14ac:dyDescent="0.2">
      <c r="A181" s="19" t="s">
        <v>73</v>
      </c>
      <c r="B181" s="11"/>
      <c r="C181" s="21"/>
      <c r="D181" s="14">
        <f t="shared" ref="D181:O181" si="43">SUM(D178:D180)</f>
        <v>8.0500000000000007</v>
      </c>
      <c r="E181" s="14">
        <f t="shared" si="43"/>
        <v>6.63</v>
      </c>
      <c r="F181" s="14">
        <f t="shared" si="43"/>
        <v>46.81</v>
      </c>
      <c r="G181" s="14">
        <f t="shared" si="43"/>
        <v>279.11</v>
      </c>
      <c r="H181" s="14">
        <f t="shared" si="43"/>
        <v>0.32</v>
      </c>
      <c r="I181" s="14">
        <f t="shared" si="43"/>
        <v>2.42</v>
      </c>
      <c r="J181" s="14">
        <f t="shared" si="43"/>
        <v>85.100000000000009</v>
      </c>
      <c r="K181" s="14">
        <f t="shared" si="43"/>
        <v>3.4000000000000004</v>
      </c>
      <c r="L181" s="14">
        <f t="shared" si="43"/>
        <v>35</v>
      </c>
      <c r="M181" s="14">
        <f t="shared" si="43"/>
        <v>19.5</v>
      </c>
      <c r="N181" s="14">
        <f t="shared" si="43"/>
        <v>38</v>
      </c>
      <c r="O181" s="14">
        <f t="shared" si="43"/>
        <v>2.6</v>
      </c>
    </row>
    <row r="182" spans="1:16" s="16" customFormat="1" x14ac:dyDescent="0.2">
      <c r="A182" s="10"/>
      <c r="B182" s="15" t="s">
        <v>40</v>
      </c>
      <c r="C182" s="60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/>
    </row>
    <row r="183" spans="1:16" s="16" customFormat="1" x14ac:dyDescent="0.2">
      <c r="A183" s="19"/>
      <c r="B183" s="41" t="s">
        <v>70</v>
      </c>
      <c r="C183" s="21" t="s">
        <v>64</v>
      </c>
      <c r="D183" s="14">
        <v>0.32</v>
      </c>
      <c r="E183" s="14">
        <v>0.04</v>
      </c>
      <c r="F183" s="14">
        <v>1.1200000000000001</v>
      </c>
      <c r="G183" s="13">
        <f t="shared" ref="G183:G189" si="44">SUM(D183*4)+(E183*9)+(F183*4)</f>
        <v>6.120000000000001</v>
      </c>
      <c r="H183" s="14">
        <v>0.32</v>
      </c>
      <c r="I183" s="14">
        <v>6</v>
      </c>
      <c r="J183" s="14">
        <v>10</v>
      </c>
      <c r="K183" s="14">
        <v>1.5</v>
      </c>
      <c r="L183" s="14">
        <v>20</v>
      </c>
      <c r="M183" s="14">
        <v>5.2</v>
      </c>
      <c r="N183" s="14">
        <v>1.3</v>
      </c>
      <c r="O183" s="14">
        <v>0.8</v>
      </c>
    </row>
    <row r="184" spans="1:16" s="16" customFormat="1" x14ac:dyDescent="0.2">
      <c r="A184" s="51">
        <v>139</v>
      </c>
      <c r="B184" s="41" t="s">
        <v>102</v>
      </c>
      <c r="C184" s="42" t="s">
        <v>131</v>
      </c>
      <c r="D184" s="46">
        <v>9.1999999999999993</v>
      </c>
      <c r="E184" s="46">
        <v>5.0999999999999996</v>
      </c>
      <c r="F184" s="46">
        <v>19.600000000000001</v>
      </c>
      <c r="G184" s="13">
        <f t="shared" si="44"/>
        <v>161.1</v>
      </c>
      <c r="H184" s="46">
        <v>1</v>
      </c>
      <c r="I184" s="46">
        <v>2.1</v>
      </c>
      <c r="J184" s="46">
        <v>2.9</v>
      </c>
      <c r="K184" s="46">
        <v>4.8</v>
      </c>
      <c r="L184" s="46">
        <v>3.4</v>
      </c>
      <c r="M184" s="46">
        <v>2</v>
      </c>
      <c r="N184" s="46">
        <v>2.2999999999999998</v>
      </c>
      <c r="O184" s="53">
        <v>1.5</v>
      </c>
      <c r="P184" s="53"/>
    </row>
    <row r="185" spans="1:16" s="16" customFormat="1" ht="15" customHeight="1" x14ac:dyDescent="0.2">
      <c r="A185" s="6">
        <v>454</v>
      </c>
      <c r="B185" s="41" t="s">
        <v>100</v>
      </c>
      <c r="C185" s="42" t="s">
        <v>77</v>
      </c>
      <c r="D185" s="13">
        <v>10.3</v>
      </c>
      <c r="E185" s="13">
        <v>9.1999999999999993</v>
      </c>
      <c r="F185" s="13">
        <v>10.199999999999999</v>
      </c>
      <c r="G185" s="13">
        <f t="shared" si="44"/>
        <v>164.8</v>
      </c>
      <c r="H185" s="13">
        <v>0.05</v>
      </c>
      <c r="I185" s="13">
        <v>0.45</v>
      </c>
      <c r="J185" s="13">
        <v>0.65</v>
      </c>
      <c r="K185" s="13">
        <v>0.19</v>
      </c>
      <c r="L185" s="13">
        <v>7.3</v>
      </c>
      <c r="M185" s="13">
        <v>1.2</v>
      </c>
      <c r="N185" s="13">
        <v>12.19</v>
      </c>
      <c r="O185" s="13">
        <v>1.5</v>
      </c>
    </row>
    <row r="186" spans="1:16" s="16" customFormat="1" ht="15" customHeight="1" x14ac:dyDescent="0.2">
      <c r="A186" s="6">
        <v>511</v>
      </c>
      <c r="B186" s="11" t="s">
        <v>52</v>
      </c>
      <c r="C186" s="18" t="s">
        <v>130</v>
      </c>
      <c r="D186" s="13">
        <v>3.96</v>
      </c>
      <c r="E186" s="13">
        <v>0.9</v>
      </c>
      <c r="F186" s="13">
        <v>44.82</v>
      </c>
      <c r="G186" s="13">
        <f t="shared" si="44"/>
        <v>203.22</v>
      </c>
      <c r="H186" s="13">
        <v>0.09</v>
      </c>
      <c r="I186" s="13">
        <v>2.2999999999999998</v>
      </c>
      <c r="J186" s="13">
        <v>4.2</v>
      </c>
      <c r="K186" s="13">
        <v>10.050000000000001</v>
      </c>
      <c r="L186" s="13">
        <v>18.55</v>
      </c>
      <c r="M186" s="13">
        <v>13.8</v>
      </c>
      <c r="N186" s="13">
        <v>12.6</v>
      </c>
      <c r="O186" s="13">
        <v>4.21</v>
      </c>
    </row>
    <row r="187" spans="1:16" s="16" customFormat="1" ht="15" customHeight="1" x14ac:dyDescent="0.2">
      <c r="A187" s="6">
        <v>700</v>
      </c>
      <c r="B187" s="41" t="s">
        <v>106</v>
      </c>
      <c r="C187" s="18" t="s">
        <v>60</v>
      </c>
      <c r="D187" s="13">
        <v>1.26</v>
      </c>
      <c r="E187" s="13">
        <v>0</v>
      </c>
      <c r="F187" s="13">
        <v>37.799999999999997</v>
      </c>
      <c r="G187" s="13">
        <v>156.23999999999998</v>
      </c>
      <c r="H187" s="13">
        <v>2.35</v>
      </c>
      <c r="I187" s="13" t="s">
        <v>80</v>
      </c>
      <c r="J187" s="13">
        <v>1.6</v>
      </c>
      <c r="K187" s="13">
        <v>0</v>
      </c>
      <c r="L187" s="13">
        <v>25</v>
      </c>
      <c r="M187" s="13">
        <v>10</v>
      </c>
      <c r="N187" s="13">
        <v>11.4</v>
      </c>
      <c r="O187" s="13">
        <v>4</v>
      </c>
    </row>
    <row r="188" spans="1:16" s="16" customFormat="1" ht="22.5" x14ac:dyDescent="0.2">
      <c r="A188" s="6"/>
      <c r="B188" s="41" t="s">
        <v>43</v>
      </c>
      <c r="C188" s="42" t="s">
        <v>62</v>
      </c>
      <c r="D188" s="13">
        <v>7.8</v>
      </c>
      <c r="E188" s="13">
        <v>1.8</v>
      </c>
      <c r="F188" s="13">
        <v>24</v>
      </c>
      <c r="G188" s="13">
        <f t="shared" si="44"/>
        <v>143.4</v>
      </c>
      <c r="H188" s="13">
        <v>0.06</v>
      </c>
      <c r="I188" s="13">
        <v>0.01</v>
      </c>
      <c r="J188" s="13">
        <v>0.32</v>
      </c>
      <c r="K188" s="13">
        <v>1.3</v>
      </c>
      <c r="L188" s="13">
        <v>21</v>
      </c>
      <c r="M188" s="13">
        <v>9.8000000000000007</v>
      </c>
      <c r="N188" s="13">
        <v>28</v>
      </c>
      <c r="O188" s="13">
        <v>2</v>
      </c>
    </row>
    <row r="189" spans="1:16" s="16" customFormat="1" ht="14.25" customHeight="1" x14ac:dyDescent="0.2">
      <c r="A189" s="6"/>
      <c r="B189" s="11" t="s">
        <v>44</v>
      </c>
      <c r="C189" s="18" t="s">
        <v>48</v>
      </c>
      <c r="D189" s="13">
        <v>5</v>
      </c>
      <c r="E189" s="13">
        <v>7</v>
      </c>
      <c r="F189" s="13">
        <v>32.5</v>
      </c>
      <c r="G189" s="13">
        <f t="shared" si="44"/>
        <v>213</v>
      </c>
      <c r="H189" s="13">
        <v>0.2</v>
      </c>
      <c r="I189" s="13">
        <v>0.32</v>
      </c>
      <c r="J189" s="13">
        <v>2.31</v>
      </c>
      <c r="K189" s="13">
        <v>0.65</v>
      </c>
      <c r="L189" s="13">
        <v>0.02</v>
      </c>
      <c r="M189" s="13">
        <v>2.5</v>
      </c>
      <c r="N189" s="13">
        <v>3.4</v>
      </c>
      <c r="O189" s="13">
        <v>4</v>
      </c>
    </row>
    <row r="190" spans="1:16" s="16" customFormat="1" x14ac:dyDescent="0.2">
      <c r="A190" s="19" t="s">
        <v>73</v>
      </c>
      <c r="B190" s="11"/>
      <c r="C190" s="21"/>
      <c r="D190" s="14">
        <f>SUM(D183:D189)</f>
        <v>37.840000000000003</v>
      </c>
      <c r="E190" s="14">
        <f>SUM(E183:E189)</f>
        <v>24.04</v>
      </c>
      <c r="F190" s="14">
        <f>SUM(F183:F189)</f>
        <v>170.04000000000002</v>
      </c>
      <c r="G190" s="14">
        <f>SUM(G183:G189)</f>
        <v>1047.8800000000001</v>
      </c>
      <c r="H190" s="14">
        <f t="shared" ref="H190:O190" si="45">SUM(H183:H189)</f>
        <v>4.07</v>
      </c>
      <c r="I190" s="14">
        <f t="shared" si="45"/>
        <v>11.179999999999998</v>
      </c>
      <c r="J190" s="14">
        <f t="shared" si="45"/>
        <v>21.98</v>
      </c>
      <c r="K190" s="14">
        <f t="shared" si="45"/>
        <v>18.489999999999998</v>
      </c>
      <c r="L190" s="14">
        <f t="shared" si="45"/>
        <v>95.27</v>
      </c>
      <c r="M190" s="14">
        <f t="shared" si="45"/>
        <v>44.5</v>
      </c>
      <c r="N190" s="14">
        <f t="shared" si="45"/>
        <v>71.19</v>
      </c>
      <c r="O190" s="14">
        <f t="shared" si="45"/>
        <v>18.009999999999998</v>
      </c>
    </row>
    <row r="191" spans="1:16" s="16" customFormat="1" x14ac:dyDescent="0.2">
      <c r="A191" s="6" t="s">
        <v>73</v>
      </c>
      <c r="B191" s="11"/>
      <c r="C191" s="18"/>
      <c r="D191" s="13">
        <f>D181+D190</f>
        <v>45.89</v>
      </c>
      <c r="E191" s="13">
        <f t="shared" ref="E191:F191" si="46">E181+E190</f>
        <v>30.669999999999998</v>
      </c>
      <c r="F191" s="13">
        <f t="shared" si="46"/>
        <v>216.85000000000002</v>
      </c>
      <c r="G191" s="13">
        <f>G181+G190</f>
        <v>1326.9900000000002</v>
      </c>
      <c r="H191" s="13">
        <f t="shared" ref="H191:O191" si="47">H181+H190</f>
        <v>4.3900000000000006</v>
      </c>
      <c r="I191" s="13">
        <f t="shared" si="47"/>
        <v>13.599999999999998</v>
      </c>
      <c r="J191" s="13">
        <f t="shared" si="47"/>
        <v>107.08000000000001</v>
      </c>
      <c r="K191" s="13">
        <f t="shared" si="47"/>
        <v>21.89</v>
      </c>
      <c r="L191" s="13">
        <f t="shared" si="47"/>
        <v>130.26999999999998</v>
      </c>
      <c r="M191" s="13">
        <f t="shared" si="47"/>
        <v>64</v>
      </c>
      <c r="N191" s="13">
        <f t="shared" si="47"/>
        <v>109.19</v>
      </c>
      <c r="O191" s="13">
        <f t="shared" si="47"/>
        <v>20.61</v>
      </c>
    </row>
    <row r="192" spans="1:16" s="16" customFormat="1" x14ac:dyDescent="0.2">
      <c r="C192" s="17"/>
    </row>
    <row r="193" spans="1:15" s="16" customFormat="1" x14ac:dyDescent="0.2">
      <c r="C193" s="17"/>
    </row>
    <row r="194" spans="1:15" s="16" customFormat="1" x14ac:dyDescent="0.2">
      <c r="C194" s="17"/>
    </row>
    <row r="195" spans="1:15" s="16" customFormat="1" x14ac:dyDescent="0.2">
      <c r="B195" s="2" t="s">
        <v>0</v>
      </c>
      <c r="C195" s="16" t="s">
        <v>54</v>
      </c>
    </row>
    <row r="196" spans="1:15" s="16" customFormat="1" x14ac:dyDescent="0.2">
      <c r="B196" s="2" t="s">
        <v>2</v>
      </c>
      <c r="C196" s="16" t="s">
        <v>56</v>
      </c>
    </row>
    <row r="197" spans="1:15" s="16" customFormat="1" x14ac:dyDescent="0.2">
      <c r="B197" s="2" t="s">
        <v>4</v>
      </c>
      <c r="C197" s="17" t="s">
        <v>126</v>
      </c>
    </row>
    <row r="198" spans="1:15" s="16" customFormat="1" ht="45" x14ac:dyDescent="0.2">
      <c r="A198" s="7" t="s">
        <v>5</v>
      </c>
      <c r="B198" s="8" t="s">
        <v>6</v>
      </c>
      <c r="C198" s="7" t="s">
        <v>7</v>
      </c>
      <c r="D198" s="8" t="s">
        <v>8</v>
      </c>
      <c r="E198" s="8"/>
      <c r="F198" s="8"/>
      <c r="G198" s="7" t="s">
        <v>9</v>
      </c>
      <c r="H198" s="8" t="s">
        <v>10</v>
      </c>
      <c r="I198" s="8"/>
      <c r="J198" s="8"/>
      <c r="K198" s="8"/>
      <c r="L198" s="8" t="s">
        <v>11</v>
      </c>
      <c r="M198" s="8"/>
      <c r="N198" s="8"/>
      <c r="O198" s="8"/>
    </row>
    <row r="199" spans="1:15" s="16" customFormat="1" x14ac:dyDescent="0.2">
      <c r="B199" s="8"/>
      <c r="C199" s="7"/>
      <c r="D199" s="7" t="s">
        <v>12</v>
      </c>
      <c r="E199" s="7" t="s">
        <v>13</v>
      </c>
      <c r="F199" s="7" t="s">
        <v>14</v>
      </c>
      <c r="G199" s="7"/>
      <c r="H199" s="7" t="s">
        <v>15</v>
      </c>
      <c r="I199" s="7" t="s">
        <v>16</v>
      </c>
      <c r="J199" s="7" t="s">
        <v>17</v>
      </c>
      <c r="K199" s="7" t="s">
        <v>18</v>
      </c>
      <c r="L199" s="7" t="s">
        <v>19</v>
      </c>
      <c r="M199" s="7" t="s">
        <v>20</v>
      </c>
      <c r="N199" s="7" t="s">
        <v>21</v>
      </c>
      <c r="O199" s="7" t="s">
        <v>22</v>
      </c>
    </row>
    <row r="200" spans="1:15" s="16" customFormat="1" x14ac:dyDescent="0.2">
      <c r="A200" s="6" t="s">
        <v>23</v>
      </c>
      <c r="B200" s="9" t="s">
        <v>24</v>
      </c>
      <c r="C200" s="6" t="s">
        <v>25</v>
      </c>
      <c r="D200" s="6" t="s">
        <v>26</v>
      </c>
      <c r="E200" s="6" t="s">
        <v>27</v>
      </c>
      <c r="F200" s="6" t="s">
        <v>28</v>
      </c>
      <c r="G200" s="6" t="s">
        <v>29</v>
      </c>
      <c r="H200" s="6" t="s">
        <v>30</v>
      </c>
      <c r="I200" s="6" t="s">
        <v>31</v>
      </c>
      <c r="J200" s="6" t="s">
        <v>32</v>
      </c>
      <c r="K200" s="6" t="s">
        <v>33</v>
      </c>
      <c r="L200" s="6" t="s">
        <v>34</v>
      </c>
      <c r="M200" s="6" t="s">
        <v>35</v>
      </c>
      <c r="N200" s="6" t="s">
        <v>36</v>
      </c>
      <c r="O200" s="6" t="s">
        <v>37</v>
      </c>
    </row>
    <row r="201" spans="1:15" s="16" customFormat="1" x14ac:dyDescent="0.2">
      <c r="B201" s="15" t="s">
        <v>50</v>
      </c>
      <c r="C201" s="63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5"/>
    </row>
    <row r="202" spans="1:15" s="16" customFormat="1" ht="22.5" x14ac:dyDescent="0.2">
      <c r="A202" s="6">
        <v>3</v>
      </c>
      <c r="B202" s="41" t="s">
        <v>86</v>
      </c>
      <c r="C202" s="42" t="s">
        <v>67</v>
      </c>
      <c r="D202" s="13">
        <v>7.14</v>
      </c>
      <c r="E202" s="13">
        <v>14.97</v>
      </c>
      <c r="F202" s="13">
        <v>15.4</v>
      </c>
      <c r="G202" s="13">
        <f t="shared" ref="G202:G203" si="48">SUM(D202*4)+(E202*9)+(F202*4)</f>
        <v>224.89000000000001</v>
      </c>
      <c r="H202" s="13">
        <v>0.1</v>
      </c>
      <c r="I202" s="13">
        <v>2.2999999999999998</v>
      </c>
      <c r="J202" s="13">
        <v>0.1</v>
      </c>
      <c r="K202" s="13">
        <v>0.2</v>
      </c>
      <c r="L202" s="13">
        <v>31</v>
      </c>
      <c r="M202" s="13">
        <v>1.5</v>
      </c>
      <c r="N202" s="13">
        <v>2.7</v>
      </c>
      <c r="O202" s="13">
        <v>1.7</v>
      </c>
    </row>
    <row r="203" spans="1:15" s="16" customFormat="1" ht="14.25" customHeight="1" x14ac:dyDescent="0.2">
      <c r="A203" s="6">
        <v>685</v>
      </c>
      <c r="B203" s="11" t="s">
        <v>45</v>
      </c>
      <c r="C203" s="18" t="s">
        <v>60</v>
      </c>
      <c r="D203" s="13">
        <v>0.4</v>
      </c>
      <c r="E203" s="13">
        <v>0</v>
      </c>
      <c r="F203" s="13">
        <v>14.2</v>
      </c>
      <c r="G203" s="13">
        <f t="shared" si="48"/>
        <v>58.4</v>
      </c>
      <c r="H203" s="13">
        <v>0.06</v>
      </c>
      <c r="I203" s="13">
        <v>1</v>
      </c>
      <c r="J203" s="13">
        <v>3</v>
      </c>
      <c r="K203" s="13">
        <v>1.6</v>
      </c>
      <c r="L203" s="13">
        <v>5</v>
      </c>
      <c r="M203" s="13">
        <v>8</v>
      </c>
      <c r="N203" s="13">
        <v>4</v>
      </c>
      <c r="O203" s="13">
        <v>1</v>
      </c>
    </row>
    <row r="204" spans="1:15" s="16" customFormat="1" x14ac:dyDescent="0.2">
      <c r="A204" s="34" t="s">
        <v>73</v>
      </c>
      <c r="B204" s="36"/>
      <c r="C204" s="21"/>
      <c r="D204" s="14">
        <f t="shared" ref="D204:O204" si="49">SUM(D202:D203)</f>
        <v>7.54</v>
      </c>
      <c r="E204" s="14">
        <f t="shared" si="49"/>
        <v>14.97</v>
      </c>
      <c r="F204" s="14">
        <f t="shared" si="49"/>
        <v>29.6</v>
      </c>
      <c r="G204" s="14">
        <f t="shared" si="49"/>
        <v>283.29000000000002</v>
      </c>
      <c r="H204" s="14">
        <f t="shared" si="49"/>
        <v>0.16</v>
      </c>
      <c r="I204" s="14">
        <f t="shared" si="49"/>
        <v>3.3</v>
      </c>
      <c r="J204" s="14">
        <f t="shared" si="49"/>
        <v>3.1</v>
      </c>
      <c r="K204" s="14">
        <f t="shared" si="49"/>
        <v>1.8</v>
      </c>
      <c r="L204" s="14">
        <f t="shared" si="49"/>
        <v>36</v>
      </c>
      <c r="M204" s="14">
        <f t="shared" si="49"/>
        <v>9.5</v>
      </c>
      <c r="N204" s="14">
        <f t="shared" si="49"/>
        <v>6.7</v>
      </c>
      <c r="O204" s="14">
        <f t="shared" si="49"/>
        <v>2.7</v>
      </c>
    </row>
    <row r="205" spans="1:15" s="16" customFormat="1" ht="8.25" customHeight="1" x14ac:dyDescent="0.2">
      <c r="A205" s="6"/>
      <c r="B205" s="38" t="s">
        <v>40</v>
      </c>
      <c r="C205" s="60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2"/>
    </row>
    <row r="206" spans="1:15" s="16" customFormat="1" ht="23.25" customHeight="1" x14ac:dyDescent="0.2">
      <c r="A206" s="19"/>
      <c r="B206" s="30" t="s">
        <v>75</v>
      </c>
      <c r="C206" s="43" t="s">
        <v>48</v>
      </c>
      <c r="D206" s="14">
        <v>0.56000000000000005</v>
      </c>
      <c r="E206" s="14">
        <v>0</v>
      </c>
      <c r="F206" s="14">
        <v>0.26</v>
      </c>
      <c r="G206" s="13">
        <f t="shared" ref="G206:G212" si="50">SUM(D206*4)+(E206*9)+(F206*4)</f>
        <v>3.2800000000000002</v>
      </c>
      <c r="H206" s="14">
        <v>0.1</v>
      </c>
      <c r="I206" s="14">
        <v>6</v>
      </c>
      <c r="J206" s="14">
        <v>10</v>
      </c>
      <c r="K206" s="14">
        <v>1.5</v>
      </c>
      <c r="L206" s="14">
        <v>20</v>
      </c>
      <c r="M206" s="14">
        <v>5</v>
      </c>
      <c r="N206" s="14">
        <v>1.3</v>
      </c>
      <c r="O206" s="14">
        <v>0.8</v>
      </c>
    </row>
    <row r="207" spans="1:15" s="16" customFormat="1" ht="22.5" x14ac:dyDescent="0.2">
      <c r="A207" s="6">
        <v>124</v>
      </c>
      <c r="B207" s="41" t="s">
        <v>135</v>
      </c>
      <c r="C207" s="18" t="s">
        <v>127</v>
      </c>
      <c r="D207" s="13">
        <v>2.98</v>
      </c>
      <c r="E207" s="13">
        <v>9.3000000000000007</v>
      </c>
      <c r="F207" s="13">
        <v>7.49</v>
      </c>
      <c r="G207" s="13">
        <f t="shared" si="50"/>
        <v>125.58000000000001</v>
      </c>
      <c r="H207" s="13">
        <v>2.2999999999999998</v>
      </c>
      <c r="I207" s="13">
        <v>0.6</v>
      </c>
      <c r="J207" s="13">
        <v>6</v>
      </c>
      <c r="K207" s="13">
        <v>12.8</v>
      </c>
      <c r="L207" s="13">
        <v>2.2999999999999998</v>
      </c>
      <c r="M207" s="13">
        <v>4.2</v>
      </c>
      <c r="N207" s="13">
        <v>4.5999999999999996</v>
      </c>
      <c r="O207" s="13">
        <v>4</v>
      </c>
    </row>
    <row r="208" spans="1:15" s="16" customFormat="1" x14ac:dyDescent="0.2">
      <c r="A208" s="6">
        <v>388</v>
      </c>
      <c r="B208" s="41" t="s">
        <v>113</v>
      </c>
      <c r="C208" s="42" t="s">
        <v>77</v>
      </c>
      <c r="D208" s="13">
        <v>15.3</v>
      </c>
      <c r="E208" s="13">
        <v>7.36</v>
      </c>
      <c r="F208" s="13">
        <v>16.5</v>
      </c>
      <c r="G208" s="13">
        <f t="shared" si="50"/>
        <v>193.44</v>
      </c>
      <c r="H208" s="13">
        <v>7.0000000000000007E-2</v>
      </c>
      <c r="I208" s="13">
        <v>0.8</v>
      </c>
      <c r="J208" s="13">
        <v>0</v>
      </c>
      <c r="K208" s="13">
        <v>0</v>
      </c>
      <c r="L208" s="13">
        <v>10.14</v>
      </c>
      <c r="M208" s="13">
        <v>8.4</v>
      </c>
      <c r="N208" s="13">
        <v>10.98</v>
      </c>
      <c r="O208" s="13">
        <v>0.74</v>
      </c>
    </row>
    <row r="209" spans="1:15" s="16" customFormat="1" ht="14.25" customHeight="1" x14ac:dyDescent="0.2">
      <c r="A209" s="6">
        <v>520</v>
      </c>
      <c r="B209" s="45" t="s">
        <v>71</v>
      </c>
      <c r="C209" s="18" t="s">
        <v>130</v>
      </c>
      <c r="D209" s="13">
        <v>4.5</v>
      </c>
      <c r="E209" s="13">
        <v>7.56</v>
      </c>
      <c r="F209" s="13">
        <v>26.46</v>
      </c>
      <c r="G209" s="13">
        <f t="shared" si="50"/>
        <v>191.88</v>
      </c>
      <c r="H209" s="13">
        <v>0.15</v>
      </c>
      <c r="I209" s="13">
        <v>0.26</v>
      </c>
      <c r="J209" s="13">
        <v>3.54</v>
      </c>
      <c r="K209" s="13">
        <v>1.8</v>
      </c>
      <c r="L209" s="13">
        <v>4.5</v>
      </c>
      <c r="M209" s="13">
        <v>8.25</v>
      </c>
      <c r="N209" s="13">
        <v>2.7</v>
      </c>
      <c r="O209" s="13">
        <v>10.050000000000001</v>
      </c>
    </row>
    <row r="210" spans="1:15" s="16" customFormat="1" ht="15" customHeight="1" x14ac:dyDescent="0.2">
      <c r="A210" s="6">
        <v>686</v>
      </c>
      <c r="B210" s="11" t="s">
        <v>39</v>
      </c>
      <c r="C210" s="18" t="s">
        <v>78</v>
      </c>
      <c r="D210" s="13">
        <v>0.4</v>
      </c>
      <c r="E210" s="13">
        <v>0</v>
      </c>
      <c r="F210" s="13">
        <v>4</v>
      </c>
      <c r="G210" s="13">
        <f t="shared" si="50"/>
        <v>17.600000000000001</v>
      </c>
      <c r="H210" s="13">
        <v>0.06</v>
      </c>
      <c r="I210" s="13">
        <v>0.2</v>
      </c>
      <c r="J210" s="13">
        <v>2.4</v>
      </c>
      <c r="K210" s="13">
        <v>1.6</v>
      </c>
      <c r="L210" s="13">
        <v>5</v>
      </c>
      <c r="M210" s="13">
        <v>8</v>
      </c>
      <c r="N210" s="13">
        <v>4</v>
      </c>
      <c r="O210" s="13">
        <v>1</v>
      </c>
    </row>
    <row r="211" spans="1:15" s="16" customFormat="1" ht="22.5" x14ac:dyDescent="0.2">
      <c r="A211" s="6"/>
      <c r="B211" s="41" t="s">
        <v>43</v>
      </c>
      <c r="C211" s="18" t="s">
        <v>62</v>
      </c>
      <c r="D211" s="13">
        <v>7.8</v>
      </c>
      <c r="E211" s="13">
        <v>1.8</v>
      </c>
      <c r="F211" s="13">
        <v>24</v>
      </c>
      <c r="G211" s="13">
        <f t="shared" si="50"/>
        <v>143.4</v>
      </c>
      <c r="H211" s="13">
        <v>0.06</v>
      </c>
      <c r="I211" s="13">
        <v>0.01</v>
      </c>
      <c r="J211" s="13">
        <v>0.32</v>
      </c>
      <c r="K211" s="13">
        <v>1.3</v>
      </c>
      <c r="L211" s="13">
        <v>21</v>
      </c>
      <c r="M211" s="13">
        <v>95</v>
      </c>
      <c r="N211" s="13">
        <v>28</v>
      </c>
      <c r="O211" s="13">
        <v>2</v>
      </c>
    </row>
    <row r="212" spans="1:15" s="16" customFormat="1" ht="15.75" customHeight="1" x14ac:dyDescent="0.2">
      <c r="A212" s="6"/>
      <c r="B212" s="11" t="s">
        <v>74</v>
      </c>
      <c r="C212" s="18" t="s">
        <v>48</v>
      </c>
      <c r="D212" s="13">
        <v>1.6</v>
      </c>
      <c r="E212" s="13">
        <v>15.8</v>
      </c>
      <c r="F212" s="13">
        <v>21.68</v>
      </c>
      <c r="G212" s="13">
        <f t="shared" si="50"/>
        <v>235.32000000000002</v>
      </c>
      <c r="H212" s="13">
        <v>0.2</v>
      </c>
      <c r="I212" s="13">
        <v>0.32</v>
      </c>
      <c r="J212" s="13">
        <v>2.31</v>
      </c>
      <c r="K212" s="13">
        <v>0.65</v>
      </c>
      <c r="L212" s="13">
        <v>0.02</v>
      </c>
      <c r="M212" s="13">
        <v>2.5</v>
      </c>
      <c r="N212" s="13">
        <v>3.4</v>
      </c>
      <c r="O212" s="13">
        <v>4</v>
      </c>
    </row>
    <row r="213" spans="1:15" s="16" customFormat="1" x14ac:dyDescent="0.2">
      <c r="A213" s="6" t="s">
        <v>73</v>
      </c>
      <c r="B213" s="20"/>
      <c r="C213" s="21"/>
      <c r="D213" s="14">
        <f>SUM(D206:D212)</f>
        <v>33.14</v>
      </c>
      <c r="E213" s="14">
        <f>SUM(E206:E212)</f>
        <v>41.82</v>
      </c>
      <c r="F213" s="14">
        <f>SUM(F206:F212)</f>
        <v>100.39000000000001</v>
      </c>
      <c r="G213" s="14">
        <f>SUM(G206:G212)</f>
        <v>910.50000000000011</v>
      </c>
      <c r="H213" s="14">
        <f t="shared" ref="H213:O213" si="51">SUM(H206:H212)</f>
        <v>2.94</v>
      </c>
      <c r="I213" s="14">
        <f t="shared" si="51"/>
        <v>8.19</v>
      </c>
      <c r="J213" s="14">
        <f t="shared" si="51"/>
        <v>24.569999999999997</v>
      </c>
      <c r="K213" s="14">
        <f t="shared" si="51"/>
        <v>19.650000000000002</v>
      </c>
      <c r="L213" s="14">
        <f t="shared" si="51"/>
        <v>62.96</v>
      </c>
      <c r="M213" s="14">
        <f t="shared" si="51"/>
        <v>131.35</v>
      </c>
      <c r="N213" s="14">
        <f t="shared" si="51"/>
        <v>54.98</v>
      </c>
      <c r="O213" s="14">
        <f t="shared" si="51"/>
        <v>22.59</v>
      </c>
    </row>
    <row r="214" spans="1:15" s="16" customFormat="1" x14ac:dyDescent="0.2">
      <c r="A214" s="6" t="s">
        <v>73</v>
      </c>
      <c r="B214" s="6"/>
      <c r="C214" s="6"/>
      <c r="D214" s="6">
        <f>D204+D213</f>
        <v>40.68</v>
      </c>
      <c r="E214" s="6">
        <f t="shared" ref="E214:F214" si="52">E204+E213</f>
        <v>56.79</v>
      </c>
      <c r="F214" s="6">
        <f t="shared" si="52"/>
        <v>129.99</v>
      </c>
      <c r="G214" s="13">
        <f>G204+G213</f>
        <v>1193.7900000000002</v>
      </c>
      <c r="H214" s="13">
        <f t="shared" ref="H214:O214" si="53">H204+H213</f>
        <v>3.1</v>
      </c>
      <c r="I214" s="13">
        <f t="shared" si="53"/>
        <v>11.489999999999998</v>
      </c>
      <c r="J214" s="13">
        <f t="shared" si="53"/>
        <v>27.669999999999998</v>
      </c>
      <c r="K214" s="13">
        <f t="shared" si="53"/>
        <v>21.450000000000003</v>
      </c>
      <c r="L214" s="13">
        <f t="shared" si="53"/>
        <v>98.960000000000008</v>
      </c>
      <c r="M214" s="13">
        <f t="shared" si="53"/>
        <v>140.85</v>
      </c>
      <c r="N214" s="13">
        <f t="shared" si="53"/>
        <v>61.68</v>
      </c>
      <c r="O214" s="13">
        <f t="shared" si="53"/>
        <v>25.29</v>
      </c>
    </row>
    <row r="215" spans="1:15" s="16" customFormat="1" x14ac:dyDescent="0.2">
      <c r="C215" s="17"/>
    </row>
    <row r="216" spans="1:15" s="16" customFormat="1" x14ac:dyDescent="0.2">
      <c r="C216" s="17"/>
    </row>
    <row r="217" spans="1:15" s="16" customFormat="1" x14ac:dyDescent="0.2">
      <c r="C217" s="17"/>
    </row>
    <row r="218" spans="1:15" s="16" customFormat="1" x14ac:dyDescent="0.2">
      <c r="B218" s="2" t="s">
        <v>58</v>
      </c>
      <c r="C218" s="16" t="s">
        <v>55</v>
      </c>
    </row>
    <row r="219" spans="1:15" s="16" customFormat="1" x14ac:dyDescent="0.2">
      <c r="B219" s="2" t="s">
        <v>2</v>
      </c>
      <c r="C219" s="16" t="s">
        <v>56</v>
      </c>
    </row>
    <row r="220" spans="1:15" s="16" customFormat="1" x14ac:dyDescent="0.2">
      <c r="B220" s="2" t="s">
        <v>4</v>
      </c>
      <c r="C220" s="16" t="s">
        <v>126</v>
      </c>
    </row>
    <row r="221" spans="1:15" s="16" customFormat="1" ht="45" x14ac:dyDescent="0.2">
      <c r="A221" s="7" t="s">
        <v>5</v>
      </c>
      <c r="B221" s="8" t="s">
        <v>6</v>
      </c>
      <c r="C221" s="7" t="s">
        <v>7</v>
      </c>
      <c r="D221" s="8" t="s">
        <v>8</v>
      </c>
      <c r="E221" s="8"/>
      <c r="F221" s="8"/>
      <c r="G221" s="7" t="s">
        <v>9</v>
      </c>
      <c r="H221" s="8" t="s">
        <v>10</v>
      </c>
      <c r="I221" s="8"/>
      <c r="J221" s="8"/>
      <c r="K221" s="8"/>
      <c r="L221" s="8" t="s">
        <v>11</v>
      </c>
      <c r="M221" s="8"/>
      <c r="N221" s="8"/>
      <c r="O221" s="8"/>
    </row>
    <row r="222" spans="1:15" s="16" customFormat="1" x14ac:dyDescent="0.2">
      <c r="A222" s="7"/>
      <c r="B222" s="8"/>
      <c r="C222" s="7"/>
      <c r="D222" s="7" t="s">
        <v>12</v>
      </c>
      <c r="E222" s="7" t="s">
        <v>13</v>
      </c>
      <c r="F222" s="7" t="s">
        <v>14</v>
      </c>
      <c r="G222" s="7"/>
      <c r="H222" s="7" t="s">
        <v>15</v>
      </c>
      <c r="I222" s="7" t="s">
        <v>16</v>
      </c>
      <c r="J222" s="7" t="s">
        <v>17</v>
      </c>
      <c r="K222" s="7" t="s">
        <v>18</v>
      </c>
      <c r="L222" s="7" t="s">
        <v>19</v>
      </c>
      <c r="M222" s="7" t="s">
        <v>20</v>
      </c>
      <c r="N222" s="7" t="s">
        <v>21</v>
      </c>
      <c r="O222" s="7" t="s">
        <v>22</v>
      </c>
    </row>
    <row r="223" spans="1:15" s="16" customFormat="1" x14ac:dyDescent="0.2">
      <c r="A223" s="6" t="s">
        <v>23</v>
      </c>
      <c r="B223" s="9" t="s">
        <v>24</v>
      </c>
      <c r="C223" s="6" t="s">
        <v>25</v>
      </c>
      <c r="D223" s="6" t="s">
        <v>26</v>
      </c>
      <c r="E223" s="6" t="s">
        <v>27</v>
      </c>
      <c r="F223" s="6" t="s">
        <v>28</v>
      </c>
      <c r="G223" s="6" t="s">
        <v>29</v>
      </c>
      <c r="H223" s="6" t="s">
        <v>30</v>
      </c>
      <c r="I223" s="6" t="s">
        <v>31</v>
      </c>
      <c r="J223" s="6" t="s">
        <v>32</v>
      </c>
      <c r="K223" s="6" t="s">
        <v>33</v>
      </c>
      <c r="L223" s="6" t="s">
        <v>34</v>
      </c>
      <c r="M223" s="6" t="s">
        <v>35</v>
      </c>
      <c r="N223" s="6" t="s">
        <v>36</v>
      </c>
      <c r="O223" s="6" t="s">
        <v>37</v>
      </c>
    </row>
    <row r="224" spans="1:15" s="16" customFormat="1" x14ac:dyDescent="0.2">
      <c r="A224" s="10"/>
      <c r="B224" s="15" t="s">
        <v>50</v>
      </c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5"/>
    </row>
    <row r="225" spans="1:15" s="16" customFormat="1" ht="22.5" x14ac:dyDescent="0.2">
      <c r="A225" s="34">
        <v>311</v>
      </c>
      <c r="B225" s="49" t="s">
        <v>68</v>
      </c>
      <c r="C225" s="42" t="s">
        <v>114</v>
      </c>
      <c r="D225" s="13">
        <v>4.5</v>
      </c>
      <c r="E225" s="13">
        <v>5.58</v>
      </c>
      <c r="F225" s="13">
        <v>28.8</v>
      </c>
      <c r="G225" s="13">
        <f t="shared" ref="G225:G227" si="54">SUM(D225*4)+(E225*9)+(F225*4)</f>
        <v>183.42000000000002</v>
      </c>
      <c r="H225" s="13">
        <v>0.2</v>
      </c>
      <c r="I225" s="13">
        <v>0.3</v>
      </c>
      <c r="J225" s="13">
        <v>1.7</v>
      </c>
      <c r="K225" s="13">
        <v>3.4</v>
      </c>
      <c r="L225" s="13">
        <v>24</v>
      </c>
      <c r="M225" s="13">
        <v>8.1999999999999993</v>
      </c>
      <c r="N225" s="13">
        <v>5</v>
      </c>
      <c r="O225" s="13">
        <v>1</v>
      </c>
    </row>
    <row r="226" spans="1:15" s="16" customFormat="1" ht="15.75" customHeight="1" x14ac:dyDescent="0.2">
      <c r="A226" s="34"/>
      <c r="B226" s="49" t="s">
        <v>87</v>
      </c>
      <c r="C226" s="42" t="s">
        <v>48</v>
      </c>
      <c r="D226" s="13">
        <v>2.25</v>
      </c>
      <c r="E226" s="13">
        <v>0.87</v>
      </c>
      <c r="F226" s="13">
        <v>15.27</v>
      </c>
      <c r="G226" s="13">
        <f t="shared" si="54"/>
        <v>77.91</v>
      </c>
      <c r="H226" s="13">
        <v>0.01</v>
      </c>
      <c r="I226" s="13">
        <v>0.32</v>
      </c>
      <c r="J226" s="13">
        <v>29.5</v>
      </c>
      <c r="K226" s="13">
        <v>0.7</v>
      </c>
      <c r="L226" s="13">
        <v>19</v>
      </c>
      <c r="M226" s="13">
        <v>30</v>
      </c>
      <c r="N226" s="13">
        <v>5</v>
      </c>
      <c r="O226" s="13">
        <v>0.6</v>
      </c>
    </row>
    <row r="227" spans="1:15" s="16" customFormat="1" ht="20.25" customHeight="1" x14ac:dyDescent="0.2">
      <c r="A227" s="6">
        <v>686</v>
      </c>
      <c r="B227" s="11" t="s">
        <v>39</v>
      </c>
      <c r="C227" s="18" t="s">
        <v>78</v>
      </c>
      <c r="D227" s="13">
        <v>0.4</v>
      </c>
      <c r="E227" s="13">
        <v>0</v>
      </c>
      <c r="F227" s="13">
        <v>4</v>
      </c>
      <c r="G227" s="13">
        <f t="shared" si="54"/>
        <v>17.600000000000001</v>
      </c>
      <c r="H227" s="13">
        <v>0.06</v>
      </c>
      <c r="I227" s="13">
        <v>0.2</v>
      </c>
      <c r="J227" s="13">
        <v>2.4</v>
      </c>
      <c r="K227" s="13">
        <v>1.6</v>
      </c>
      <c r="L227" s="13">
        <v>5</v>
      </c>
      <c r="M227" s="13">
        <v>8</v>
      </c>
      <c r="N227" s="13">
        <v>4</v>
      </c>
      <c r="O227" s="13">
        <v>1</v>
      </c>
    </row>
    <row r="228" spans="1:15" s="16" customFormat="1" ht="14.25" customHeight="1" x14ac:dyDescent="0.2">
      <c r="A228" s="37" t="s">
        <v>73</v>
      </c>
      <c r="B228" s="35"/>
      <c r="C228" s="21"/>
      <c r="D228" s="14">
        <f t="shared" ref="D228:O228" si="55">SUM(D225:D227)</f>
        <v>7.15</v>
      </c>
      <c r="E228" s="14">
        <f t="shared" si="55"/>
        <v>6.45</v>
      </c>
      <c r="F228" s="14">
        <f t="shared" si="55"/>
        <v>48.07</v>
      </c>
      <c r="G228" s="14">
        <f t="shared" si="55"/>
        <v>278.93000000000006</v>
      </c>
      <c r="H228" s="14">
        <f t="shared" si="55"/>
        <v>0.27</v>
      </c>
      <c r="I228" s="14">
        <f t="shared" si="55"/>
        <v>0.82000000000000006</v>
      </c>
      <c r="J228" s="14">
        <f t="shared" si="55"/>
        <v>33.6</v>
      </c>
      <c r="K228" s="14">
        <f t="shared" si="55"/>
        <v>5.6999999999999993</v>
      </c>
      <c r="L228" s="14">
        <f t="shared" si="55"/>
        <v>48</v>
      </c>
      <c r="M228" s="14">
        <f t="shared" si="55"/>
        <v>46.2</v>
      </c>
      <c r="N228" s="14">
        <f t="shared" si="55"/>
        <v>14</v>
      </c>
      <c r="O228" s="14">
        <f t="shared" si="55"/>
        <v>2.6</v>
      </c>
    </row>
    <row r="229" spans="1:15" s="16" customFormat="1" x14ac:dyDescent="0.2">
      <c r="A229" s="10"/>
      <c r="B229" s="15" t="s">
        <v>40</v>
      </c>
      <c r="C229" s="60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2"/>
    </row>
    <row r="230" spans="1:15" s="16" customFormat="1" x14ac:dyDescent="0.2">
      <c r="A230" s="19"/>
      <c r="B230" s="41" t="s">
        <v>70</v>
      </c>
      <c r="C230" s="21" t="s">
        <v>64</v>
      </c>
      <c r="D230" s="14">
        <v>0.32</v>
      </c>
      <c r="E230" s="14">
        <v>0.04</v>
      </c>
      <c r="F230" s="14">
        <v>1.1200000000000001</v>
      </c>
      <c r="G230" s="13">
        <f t="shared" ref="G230:G236" si="56">SUM(D230*4)+(E230*9)+(F230*4)</f>
        <v>6.120000000000001</v>
      </c>
      <c r="H230" s="14">
        <v>0.32</v>
      </c>
      <c r="I230" s="14">
        <v>6</v>
      </c>
      <c r="J230" s="14">
        <v>10</v>
      </c>
      <c r="K230" s="14">
        <v>1.5</v>
      </c>
      <c r="L230" s="14">
        <v>20</v>
      </c>
      <c r="M230" s="14">
        <v>5.2</v>
      </c>
      <c r="N230" s="14">
        <v>1.3</v>
      </c>
      <c r="O230" s="14">
        <v>0.8</v>
      </c>
    </row>
    <row r="231" spans="1:15" s="16" customFormat="1" ht="22.5" x14ac:dyDescent="0.2">
      <c r="A231" s="6">
        <v>139</v>
      </c>
      <c r="B231" s="11" t="s">
        <v>105</v>
      </c>
      <c r="C231" s="18" t="s">
        <v>131</v>
      </c>
      <c r="D231" s="13">
        <v>9.3000000000000007</v>
      </c>
      <c r="E231" s="13">
        <v>3.98</v>
      </c>
      <c r="F231" s="13">
        <v>23</v>
      </c>
      <c r="G231" s="13">
        <f t="shared" si="56"/>
        <v>165.02</v>
      </c>
      <c r="H231" s="13">
        <v>0.2</v>
      </c>
      <c r="I231" s="13">
        <v>14</v>
      </c>
      <c r="J231" s="13">
        <v>1</v>
      </c>
      <c r="K231" s="13">
        <v>0.2</v>
      </c>
      <c r="L231" s="13">
        <v>2.9</v>
      </c>
      <c r="M231" s="13">
        <v>8.4</v>
      </c>
      <c r="N231" s="13">
        <v>3.4</v>
      </c>
      <c r="O231" s="13">
        <v>2</v>
      </c>
    </row>
    <row r="232" spans="1:15" s="16" customFormat="1" ht="15" customHeight="1" x14ac:dyDescent="0.2">
      <c r="A232" s="6">
        <v>433</v>
      </c>
      <c r="B232" s="41" t="s">
        <v>83</v>
      </c>
      <c r="C232" s="42" t="s">
        <v>94</v>
      </c>
      <c r="D232" s="13">
        <v>10.8</v>
      </c>
      <c r="E232" s="13">
        <v>10.98</v>
      </c>
      <c r="F232" s="13">
        <v>1.2</v>
      </c>
      <c r="G232" s="13">
        <f t="shared" si="56"/>
        <v>146.82000000000002</v>
      </c>
      <c r="H232" s="13">
        <v>0.05</v>
      </c>
      <c r="I232" s="13">
        <v>0.59</v>
      </c>
      <c r="J232" s="13">
        <v>3.7</v>
      </c>
      <c r="K232" s="13">
        <v>2.2999999999999998</v>
      </c>
      <c r="L232" s="13">
        <v>7.5</v>
      </c>
      <c r="M232" s="13">
        <v>3.22</v>
      </c>
      <c r="N232" s="13">
        <v>8.1</v>
      </c>
      <c r="O232" s="13">
        <v>0.55000000000000004</v>
      </c>
    </row>
    <row r="233" spans="1:15" s="16" customFormat="1" ht="15.75" customHeight="1" x14ac:dyDescent="0.2">
      <c r="A233" s="6">
        <v>516</v>
      </c>
      <c r="B233" s="41" t="s">
        <v>42</v>
      </c>
      <c r="C233" s="18" t="s">
        <v>130</v>
      </c>
      <c r="D233" s="13">
        <v>6.55</v>
      </c>
      <c r="E233" s="13">
        <v>0.69</v>
      </c>
      <c r="F233" s="13">
        <v>43.91</v>
      </c>
      <c r="G233" s="13">
        <f t="shared" si="56"/>
        <v>208.04999999999998</v>
      </c>
      <c r="H233" s="13">
        <v>0.3</v>
      </c>
      <c r="I233" s="13">
        <v>0</v>
      </c>
      <c r="J233" s="13">
        <v>35.4</v>
      </c>
      <c r="K233" s="13">
        <v>1.8</v>
      </c>
      <c r="L233" s="13">
        <v>14.4</v>
      </c>
      <c r="M233" s="13">
        <v>6.3</v>
      </c>
      <c r="N233" s="13">
        <v>11.55</v>
      </c>
      <c r="O233" s="13">
        <v>4.5</v>
      </c>
    </row>
    <row r="234" spans="1:15" s="16" customFormat="1" ht="15.75" customHeight="1" x14ac:dyDescent="0.2">
      <c r="A234" s="6">
        <v>705</v>
      </c>
      <c r="B234" s="41" t="s">
        <v>108</v>
      </c>
      <c r="C234" s="18" t="s">
        <v>60</v>
      </c>
      <c r="D234" s="13">
        <v>0.2</v>
      </c>
      <c r="E234" s="13">
        <v>0</v>
      </c>
      <c r="F234" s="13">
        <v>35.200000000000003</v>
      </c>
      <c r="G234" s="13">
        <f t="shared" si="56"/>
        <v>141.60000000000002</v>
      </c>
      <c r="H234" s="13">
        <v>0.03</v>
      </c>
      <c r="I234" s="13">
        <v>19</v>
      </c>
      <c r="J234" s="13">
        <v>0</v>
      </c>
      <c r="K234" s="13">
        <v>1.2</v>
      </c>
      <c r="L234" s="13">
        <v>18</v>
      </c>
      <c r="M234" s="13">
        <v>13</v>
      </c>
      <c r="N234" s="13">
        <v>10</v>
      </c>
      <c r="O234" s="13">
        <v>3</v>
      </c>
    </row>
    <row r="235" spans="1:15" s="16" customFormat="1" ht="22.5" x14ac:dyDescent="0.2">
      <c r="A235" s="6"/>
      <c r="B235" s="11" t="s">
        <v>43</v>
      </c>
      <c r="C235" s="18" t="s">
        <v>62</v>
      </c>
      <c r="D235" s="13">
        <v>7.8</v>
      </c>
      <c r="E235" s="13">
        <v>1.8</v>
      </c>
      <c r="F235" s="13">
        <v>24</v>
      </c>
      <c r="G235" s="13">
        <f t="shared" si="56"/>
        <v>143.4</v>
      </c>
      <c r="H235" s="13">
        <v>0.06</v>
      </c>
      <c r="I235" s="13">
        <v>3.8</v>
      </c>
      <c r="J235" s="13">
        <v>2.5</v>
      </c>
      <c r="K235" s="13">
        <v>1.3</v>
      </c>
      <c r="L235" s="13">
        <v>21</v>
      </c>
      <c r="M235" s="13">
        <v>9.5</v>
      </c>
      <c r="N235" s="13">
        <v>2.8</v>
      </c>
      <c r="O235" s="13">
        <v>2</v>
      </c>
    </row>
    <row r="236" spans="1:15" s="16" customFormat="1" ht="18.75" customHeight="1" x14ac:dyDescent="0.2">
      <c r="A236" s="5"/>
      <c r="B236" s="5" t="s">
        <v>53</v>
      </c>
      <c r="C236" s="21" t="s">
        <v>89</v>
      </c>
      <c r="D236" s="13">
        <v>0.6</v>
      </c>
      <c r="E236" s="14">
        <v>0.6</v>
      </c>
      <c r="F236" s="14">
        <v>14.7</v>
      </c>
      <c r="G236" s="13">
        <f t="shared" si="56"/>
        <v>66.599999999999994</v>
      </c>
      <c r="H236" s="13">
        <v>1.7</v>
      </c>
      <c r="I236" s="13">
        <v>10</v>
      </c>
      <c r="J236" s="13">
        <v>0</v>
      </c>
      <c r="K236" s="13">
        <v>1.3</v>
      </c>
      <c r="L236" s="12">
        <v>12</v>
      </c>
      <c r="M236" s="12">
        <v>9</v>
      </c>
      <c r="N236" s="12">
        <v>10</v>
      </c>
      <c r="O236" s="12">
        <v>11</v>
      </c>
    </row>
    <row r="237" spans="1:15" s="16" customFormat="1" x14ac:dyDescent="0.2">
      <c r="A237" s="19" t="s">
        <v>73</v>
      </c>
      <c r="B237" s="11"/>
      <c r="C237" s="21"/>
      <c r="D237" s="14">
        <f t="shared" ref="D237:O237" si="57">SUM(D230:D235)</f>
        <v>34.97</v>
      </c>
      <c r="E237" s="14">
        <f t="shared" si="57"/>
        <v>17.489999999999998</v>
      </c>
      <c r="F237" s="14">
        <f t="shared" si="57"/>
        <v>128.43</v>
      </c>
      <c r="G237" s="14">
        <f t="shared" ref="G237" si="58">SUM(G234:G236)</f>
        <v>351.6</v>
      </c>
      <c r="H237" s="14">
        <f t="shared" si="57"/>
        <v>0.96000000000000019</v>
      </c>
      <c r="I237" s="14">
        <f t="shared" si="57"/>
        <v>43.39</v>
      </c>
      <c r="J237" s="14">
        <f t="shared" si="57"/>
        <v>52.599999999999994</v>
      </c>
      <c r="K237" s="14">
        <f t="shared" si="57"/>
        <v>8.3000000000000007</v>
      </c>
      <c r="L237" s="14">
        <f t="shared" si="57"/>
        <v>83.8</v>
      </c>
      <c r="M237" s="14">
        <f t="shared" si="57"/>
        <v>45.620000000000005</v>
      </c>
      <c r="N237" s="14">
        <f t="shared" si="57"/>
        <v>37.15</v>
      </c>
      <c r="O237" s="14">
        <f t="shared" si="57"/>
        <v>12.85</v>
      </c>
    </row>
    <row r="238" spans="1:15" s="16" customFormat="1" x14ac:dyDescent="0.2">
      <c r="A238" s="6"/>
      <c r="B238" s="6"/>
      <c r="C238" s="6"/>
      <c r="D238" s="6">
        <f>D228+D237</f>
        <v>42.12</v>
      </c>
      <c r="E238" s="6">
        <f t="shared" ref="E238:F238" si="59">E228+E237</f>
        <v>23.939999999999998</v>
      </c>
      <c r="F238" s="6">
        <f t="shared" si="59"/>
        <v>176.5</v>
      </c>
      <c r="G238" s="13">
        <f>G228+G237</f>
        <v>630.53000000000009</v>
      </c>
      <c r="H238" s="13">
        <f t="shared" ref="H238:O238" si="60">H228+H237</f>
        <v>1.2300000000000002</v>
      </c>
      <c r="I238" s="13">
        <f t="shared" si="60"/>
        <v>44.21</v>
      </c>
      <c r="J238" s="13">
        <f t="shared" si="60"/>
        <v>86.199999999999989</v>
      </c>
      <c r="K238" s="13">
        <f t="shared" si="60"/>
        <v>14</v>
      </c>
      <c r="L238" s="13">
        <f t="shared" si="60"/>
        <v>131.80000000000001</v>
      </c>
      <c r="M238" s="13">
        <f t="shared" si="60"/>
        <v>91.820000000000007</v>
      </c>
      <c r="N238" s="13">
        <f t="shared" si="60"/>
        <v>51.15</v>
      </c>
      <c r="O238" s="13">
        <f t="shared" si="60"/>
        <v>15.45</v>
      </c>
    </row>
    <row r="239" spans="1:15" s="16" customFormat="1" x14ac:dyDescent="0.2">
      <c r="D239" s="23"/>
    </row>
    <row r="240" spans="1:15" s="16" customFormat="1" x14ac:dyDescent="0.2">
      <c r="C240" s="17"/>
    </row>
    <row r="241" spans="3:3" s="16" customFormat="1" x14ac:dyDescent="0.2">
      <c r="C241" s="17"/>
    </row>
    <row r="242" spans="3:3" s="16" customFormat="1" x14ac:dyDescent="0.2">
      <c r="C242" s="17"/>
    </row>
    <row r="243" spans="3:3" s="16" customFormat="1" x14ac:dyDescent="0.2">
      <c r="C243" s="17"/>
    </row>
    <row r="244" spans="3:3" s="16" customFormat="1" x14ac:dyDescent="0.2">
      <c r="C244" s="17"/>
    </row>
  </sheetData>
  <mergeCells count="21">
    <mergeCell ref="B2:N3"/>
    <mergeCell ref="C201:O201"/>
    <mergeCell ref="C205:O205"/>
    <mergeCell ref="C224:O224"/>
    <mergeCell ref="C229:O229"/>
    <mergeCell ref="C158:O158"/>
    <mergeCell ref="C177:O177"/>
    <mergeCell ref="C182:O182"/>
    <mergeCell ref="C129:O129"/>
    <mergeCell ref="C134:O134"/>
    <mergeCell ref="C58:O58"/>
    <mergeCell ref="C63:O63"/>
    <mergeCell ref="C153:O153"/>
    <mergeCell ref="C82:O82"/>
    <mergeCell ref="C87:O87"/>
    <mergeCell ref="C106:O106"/>
    <mergeCell ref="C111:O111"/>
    <mergeCell ref="C36:O36"/>
    <mergeCell ref="C12:O12"/>
    <mergeCell ref="C17:O17"/>
    <mergeCell ref="C41:O41"/>
  </mergeCells>
  <phoneticPr fontId="0" type="noConversion"/>
  <pageMargins left="0.25" right="0.25" top="0.75" bottom="0.75" header="0.3" footer="0.3"/>
  <pageSetup paperSize="9" scale="21" orientation="portrait" r:id="rId1"/>
  <headerFooter alignWithMargins="0"/>
  <rowBreaks count="8" manualBreakCount="8">
    <brk id="31" max="65535" man="1"/>
    <brk id="73" max="16383" man="1"/>
    <brk id="97" max="16383" man="1"/>
    <brk id="120" max="16383" man="1"/>
    <brk id="144" max="16383" man="1"/>
    <brk id="168" max="16383" man="1"/>
    <brk id="192" max="16383" man="1"/>
    <brk id="2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2020-08-27T08:33:20Z</cp:lastPrinted>
  <dcterms:created xsi:type="dcterms:W3CDTF">2014-07-04T10:30:42Z</dcterms:created>
  <dcterms:modified xsi:type="dcterms:W3CDTF">2020-08-27T08:38:19Z</dcterms:modified>
</cp:coreProperties>
</file>