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школа 1 полугодие 2022-2023 гг новое с исправлениями\"/>
    </mc:Choice>
  </mc:AlternateContent>
  <bookViews>
    <workbookView showSheetTabs="0" xWindow="0" yWindow="0" windowWidth="20730" windowHeight="11760" tabRatio="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267" i="1" l="1"/>
  <c r="G237" i="1" l="1"/>
  <c r="G238" i="1"/>
  <c r="G239" i="1"/>
  <c r="G209" i="1"/>
  <c r="G210" i="1"/>
  <c r="G191" i="1"/>
  <c r="G182" i="1"/>
  <c r="G183" i="1"/>
  <c r="G184" i="1"/>
  <c r="G185" i="1"/>
  <c r="G163" i="1"/>
  <c r="G155" i="1"/>
  <c r="G156" i="1"/>
  <c r="G128" i="1" l="1"/>
  <c r="G127" i="1"/>
  <c r="G129" i="1"/>
  <c r="G131" i="1"/>
  <c r="G108" i="1"/>
  <c r="G99" i="1"/>
  <c r="G100" i="1"/>
  <c r="G101" i="1"/>
  <c r="G102" i="1"/>
  <c r="G76" i="1"/>
  <c r="G73" i="1"/>
  <c r="G74" i="1"/>
  <c r="G45" i="1"/>
  <c r="G27" i="1"/>
  <c r="G26" i="1"/>
  <c r="G18" i="1"/>
  <c r="G19" i="1"/>
  <c r="G49" i="1" l="1"/>
  <c r="G50" i="1"/>
  <c r="G132" i="1" l="1"/>
  <c r="G270" i="1" l="1"/>
  <c r="G159" i="1"/>
  <c r="G152" i="1" l="1"/>
  <c r="G242" i="1"/>
  <c r="G213" i="1" l="1"/>
  <c r="G137" i="1"/>
  <c r="G234" i="1" l="1"/>
  <c r="G206" i="1"/>
  <c r="G192" i="1"/>
  <c r="G187" i="1"/>
  <c r="G179" i="1"/>
  <c r="G164" i="1"/>
  <c r="G124" i="1"/>
  <c r="G103" i="1"/>
  <c r="G75" i="1"/>
  <c r="G77" i="1"/>
  <c r="G72" i="1"/>
  <c r="G20" i="1"/>
  <c r="G22" i="1"/>
  <c r="G14" i="1"/>
  <c r="G24" i="1" l="1"/>
  <c r="G16" i="1"/>
  <c r="G189" i="1"/>
  <c r="G272" i="1"/>
  <c r="G79" i="1"/>
  <c r="G28" i="1"/>
  <c r="H244" i="1"/>
  <c r="I244" i="1"/>
  <c r="J244" i="1"/>
  <c r="K244" i="1"/>
  <c r="L244" i="1"/>
  <c r="M244" i="1"/>
  <c r="N244" i="1"/>
  <c r="O244" i="1"/>
  <c r="D244" i="1"/>
  <c r="E244" i="1"/>
  <c r="F244" i="1"/>
  <c r="H215" i="1"/>
  <c r="I215" i="1"/>
  <c r="J215" i="1"/>
  <c r="K215" i="1"/>
  <c r="L215" i="1"/>
  <c r="M215" i="1"/>
  <c r="N215" i="1"/>
  <c r="O215" i="1"/>
  <c r="D215" i="1"/>
  <c r="E215" i="1"/>
  <c r="F215" i="1"/>
  <c r="H189" i="1"/>
  <c r="I189" i="1"/>
  <c r="J189" i="1"/>
  <c r="K189" i="1"/>
  <c r="L189" i="1"/>
  <c r="M189" i="1"/>
  <c r="N189" i="1"/>
  <c r="O189" i="1"/>
  <c r="D189" i="1"/>
  <c r="E189" i="1"/>
  <c r="F189" i="1"/>
  <c r="E106" i="1"/>
  <c r="F106" i="1"/>
  <c r="H106" i="1"/>
  <c r="I106" i="1"/>
  <c r="J106" i="1"/>
  <c r="K106" i="1"/>
  <c r="L106" i="1"/>
  <c r="M106" i="1"/>
  <c r="N106" i="1"/>
  <c r="O106" i="1"/>
  <c r="D106" i="1"/>
  <c r="E55" i="1"/>
  <c r="F55" i="1"/>
  <c r="H55" i="1"/>
  <c r="I55" i="1"/>
  <c r="J55" i="1"/>
  <c r="K55" i="1"/>
  <c r="L55" i="1"/>
  <c r="M55" i="1"/>
  <c r="N55" i="1"/>
  <c r="O55" i="1"/>
  <c r="D55" i="1"/>
  <c r="E51" i="1"/>
  <c r="F51" i="1"/>
  <c r="H51" i="1"/>
  <c r="I51" i="1"/>
  <c r="J51" i="1"/>
  <c r="K51" i="1"/>
  <c r="L51" i="1"/>
  <c r="M51" i="1"/>
  <c r="N51" i="1"/>
  <c r="O51" i="1"/>
  <c r="D51" i="1"/>
  <c r="G51" i="1"/>
  <c r="O24" i="1"/>
  <c r="N24" i="1"/>
  <c r="M24" i="1"/>
  <c r="L24" i="1"/>
  <c r="K24" i="1"/>
  <c r="J24" i="1"/>
  <c r="I24" i="1"/>
  <c r="H24" i="1"/>
  <c r="F24" i="1"/>
  <c r="E24" i="1"/>
  <c r="D24" i="1"/>
  <c r="O276" i="1"/>
  <c r="N276" i="1"/>
  <c r="M276" i="1"/>
  <c r="L276" i="1"/>
  <c r="K276" i="1"/>
  <c r="J276" i="1"/>
  <c r="I276" i="1"/>
  <c r="O248" i="1"/>
  <c r="N248" i="1"/>
  <c r="M248" i="1"/>
  <c r="L248" i="1"/>
  <c r="K248" i="1"/>
  <c r="J248" i="1"/>
  <c r="I248" i="1"/>
  <c r="H248" i="1"/>
  <c r="O235" i="1"/>
  <c r="N235" i="1"/>
  <c r="M235" i="1"/>
  <c r="L235" i="1"/>
  <c r="K235" i="1"/>
  <c r="J235" i="1"/>
  <c r="I235" i="1"/>
  <c r="H235" i="1"/>
  <c r="F235" i="1"/>
  <c r="E235" i="1"/>
  <c r="D235" i="1"/>
  <c r="F248" i="1"/>
  <c r="E248" i="1"/>
  <c r="D248" i="1"/>
  <c r="H276" i="1"/>
  <c r="F276" i="1"/>
  <c r="E276" i="1"/>
  <c r="O272" i="1"/>
  <c r="N272" i="1"/>
  <c r="M272" i="1"/>
  <c r="L272" i="1"/>
  <c r="K272" i="1"/>
  <c r="J272" i="1"/>
  <c r="I272" i="1"/>
  <c r="H272" i="1"/>
  <c r="F272" i="1"/>
  <c r="E272" i="1"/>
  <c r="O263" i="1"/>
  <c r="N263" i="1"/>
  <c r="M263" i="1"/>
  <c r="L263" i="1"/>
  <c r="K263" i="1"/>
  <c r="J263" i="1"/>
  <c r="I263" i="1"/>
  <c r="H263" i="1"/>
  <c r="F263" i="1"/>
  <c r="E263" i="1"/>
  <c r="D263" i="1"/>
  <c r="D276" i="1"/>
  <c r="D272" i="1"/>
  <c r="O110" i="1"/>
  <c r="N110" i="1"/>
  <c r="M110" i="1"/>
  <c r="L110" i="1"/>
  <c r="K110" i="1"/>
  <c r="J110" i="1"/>
  <c r="I110" i="1"/>
  <c r="H110" i="1"/>
  <c r="F110" i="1"/>
  <c r="E110" i="1"/>
  <c r="D110" i="1"/>
  <c r="O97" i="1"/>
  <c r="N97" i="1"/>
  <c r="M97" i="1"/>
  <c r="L97" i="1"/>
  <c r="K97" i="1"/>
  <c r="J97" i="1"/>
  <c r="I97" i="1"/>
  <c r="H97" i="1"/>
  <c r="F97" i="1"/>
  <c r="E97" i="1"/>
  <c r="D97" i="1"/>
  <c r="O220" i="1"/>
  <c r="N220" i="1"/>
  <c r="M220" i="1"/>
  <c r="L220" i="1"/>
  <c r="K220" i="1"/>
  <c r="J220" i="1"/>
  <c r="I220" i="1"/>
  <c r="H220" i="1"/>
  <c r="F220" i="1"/>
  <c r="E220" i="1"/>
  <c r="D220" i="1"/>
  <c r="O207" i="1"/>
  <c r="N207" i="1"/>
  <c r="M207" i="1"/>
  <c r="L207" i="1"/>
  <c r="K207" i="1"/>
  <c r="J207" i="1"/>
  <c r="I207" i="1"/>
  <c r="H207" i="1"/>
  <c r="F207" i="1"/>
  <c r="E207" i="1"/>
  <c r="D207" i="1"/>
  <c r="O193" i="1"/>
  <c r="N193" i="1"/>
  <c r="M193" i="1"/>
  <c r="L193" i="1"/>
  <c r="K193" i="1"/>
  <c r="J193" i="1"/>
  <c r="I193" i="1"/>
  <c r="H193" i="1"/>
  <c r="F193" i="1"/>
  <c r="E193" i="1"/>
  <c r="D193" i="1"/>
  <c r="O180" i="1"/>
  <c r="N180" i="1"/>
  <c r="M180" i="1"/>
  <c r="L180" i="1"/>
  <c r="K180" i="1"/>
  <c r="J180" i="1"/>
  <c r="I180" i="1"/>
  <c r="H180" i="1"/>
  <c r="F180" i="1"/>
  <c r="E180" i="1"/>
  <c r="D180" i="1"/>
  <c r="O165" i="1"/>
  <c r="N165" i="1"/>
  <c r="M165" i="1"/>
  <c r="L165" i="1"/>
  <c r="K165" i="1"/>
  <c r="J165" i="1"/>
  <c r="I165" i="1"/>
  <c r="H165" i="1"/>
  <c r="F165" i="1"/>
  <c r="E165" i="1"/>
  <c r="D165" i="1"/>
  <c r="O161" i="1"/>
  <c r="N161" i="1"/>
  <c r="M161" i="1"/>
  <c r="L161" i="1"/>
  <c r="K161" i="1"/>
  <c r="J161" i="1"/>
  <c r="I161" i="1"/>
  <c r="H161" i="1"/>
  <c r="F161" i="1"/>
  <c r="E161" i="1"/>
  <c r="D161" i="1"/>
  <c r="O153" i="1"/>
  <c r="N153" i="1"/>
  <c r="M153" i="1"/>
  <c r="L153" i="1"/>
  <c r="K153" i="1"/>
  <c r="J153" i="1"/>
  <c r="I153" i="1"/>
  <c r="H153" i="1"/>
  <c r="F153" i="1"/>
  <c r="E153" i="1"/>
  <c r="D153" i="1"/>
  <c r="O125" i="1"/>
  <c r="N125" i="1"/>
  <c r="M125" i="1"/>
  <c r="L125" i="1"/>
  <c r="K125" i="1"/>
  <c r="O138" i="1"/>
  <c r="N138" i="1"/>
  <c r="M138" i="1"/>
  <c r="L138" i="1"/>
  <c r="K138" i="1"/>
  <c r="J138" i="1"/>
  <c r="I138" i="1"/>
  <c r="H138" i="1"/>
  <c r="F138" i="1"/>
  <c r="E138" i="1"/>
  <c r="D138" i="1"/>
  <c r="O134" i="1"/>
  <c r="N134" i="1"/>
  <c r="M134" i="1"/>
  <c r="L134" i="1"/>
  <c r="K134" i="1"/>
  <c r="J134" i="1"/>
  <c r="I134" i="1"/>
  <c r="H134" i="1"/>
  <c r="F134" i="1"/>
  <c r="E134" i="1"/>
  <c r="D134" i="1"/>
  <c r="J125" i="1"/>
  <c r="I125" i="1"/>
  <c r="H125" i="1"/>
  <c r="F125" i="1"/>
  <c r="E125" i="1"/>
  <c r="D125" i="1"/>
  <c r="O83" i="1"/>
  <c r="N83" i="1"/>
  <c r="M83" i="1"/>
  <c r="L83" i="1"/>
  <c r="K83" i="1"/>
  <c r="J83" i="1"/>
  <c r="I83" i="1"/>
  <c r="H83" i="1"/>
  <c r="F83" i="1"/>
  <c r="E83" i="1"/>
  <c r="D83" i="1"/>
  <c r="O79" i="1"/>
  <c r="N79" i="1"/>
  <c r="M79" i="1"/>
  <c r="L79" i="1"/>
  <c r="K79" i="1"/>
  <c r="J79" i="1"/>
  <c r="I79" i="1"/>
  <c r="H79" i="1"/>
  <c r="F79" i="1"/>
  <c r="E79" i="1"/>
  <c r="D79" i="1"/>
  <c r="O70" i="1"/>
  <c r="N70" i="1"/>
  <c r="M70" i="1"/>
  <c r="L70" i="1"/>
  <c r="K70" i="1"/>
  <c r="J70" i="1"/>
  <c r="I70" i="1"/>
  <c r="H70" i="1"/>
  <c r="F70" i="1"/>
  <c r="E70" i="1"/>
  <c r="D70" i="1"/>
  <c r="O43" i="1"/>
  <c r="N43" i="1"/>
  <c r="M43" i="1"/>
  <c r="L43" i="1"/>
  <c r="K43" i="1"/>
  <c r="J43" i="1"/>
  <c r="I43" i="1"/>
  <c r="H43" i="1"/>
  <c r="F43" i="1"/>
  <c r="E43" i="1"/>
  <c r="D43" i="1"/>
  <c r="O28" i="1"/>
  <c r="N28" i="1"/>
  <c r="M28" i="1"/>
  <c r="L28" i="1"/>
  <c r="K28" i="1"/>
  <c r="J28" i="1"/>
  <c r="I28" i="1"/>
  <c r="H28" i="1"/>
  <c r="F28" i="1"/>
  <c r="E28" i="1"/>
  <c r="D28" i="1"/>
  <c r="O16" i="1"/>
  <c r="N16" i="1"/>
  <c r="M16" i="1"/>
  <c r="L16" i="1"/>
  <c r="K16" i="1"/>
  <c r="J16" i="1"/>
  <c r="I16" i="1"/>
  <c r="H16" i="1"/>
  <c r="F16" i="1"/>
  <c r="E16" i="1"/>
  <c r="D16" i="1"/>
  <c r="G244" i="1"/>
  <c r="G215" i="1"/>
  <c r="G83" i="1"/>
  <c r="G125" i="1"/>
  <c r="G106" i="1"/>
  <c r="G43" i="1"/>
  <c r="G55" i="1"/>
  <c r="G180" i="1"/>
  <c r="G110" i="1"/>
  <c r="G161" i="1"/>
  <c r="G138" i="1"/>
  <c r="G193" i="1"/>
  <c r="G207" i="1"/>
  <c r="G165" i="1"/>
  <c r="G134" i="1"/>
  <c r="G153" i="1"/>
  <c r="G276" i="1"/>
  <c r="G263" i="1"/>
  <c r="G70" i="1"/>
  <c r="G220" i="1"/>
  <c r="G235" i="1"/>
  <c r="G97" i="1"/>
  <c r="G248" i="1"/>
  <c r="L249" i="1" l="1"/>
  <c r="G29" i="1"/>
  <c r="K194" i="1"/>
  <c r="J56" i="1"/>
  <c r="N56" i="1"/>
  <c r="N139" i="1"/>
  <c r="J194" i="1"/>
  <c r="N194" i="1"/>
  <c r="I277" i="1"/>
  <c r="M277" i="1"/>
  <c r="K277" i="1"/>
  <c r="O277" i="1"/>
  <c r="H111" i="1"/>
  <c r="N249" i="1"/>
  <c r="J249" i="1"/>
  <c r="K56" i="1"/>
  <c r="O56" i="1"/>
  <c r="I221" i="1"/>
  <c r="H249" i="1"/>
  <c r="O249" i="1"/>
  <c r="J29" i="1"/>
  <c r="L56" i="1"/>
  <c r="N29" i="1"/>
  <c r="M29" i="1"/>
  <c r="O84" i="1"/>
  <c r="I84" i="1"/>
  <c r="M84" i="1"/>
  <c r="J139" i="1"/>
  <c r="H139" i="1"/>
  <c r="M139" i="1"/>
  <c r="I166" i="1"/>
  <c r="M166" i="1"/>
  <c r="N166" i="1"/>
  <c r="K166" i="1"/>
  <c r="O166" i="1"/>
  <c r="M194" i="1"/>
  <c r="J221" i="1"/>
  <c r="N221" i="1"/>
  <c r="O221" i="1"/>
  <c r="L277" i="1"/>
  <c r="N277" i="1"/>
  <c r="I249" i="1"/>
  <c r="M249" i="1"/>
  <c r="K29" i="1"/>
  <c r="O29" i="1"/>
  <c r="I56" i="1"/>
  <c r="L221" i="1"/>
  <c r="H221" i="1"/>
  <c r="K249" i="1"/>
  <c r="I111" i="1"/>
  <c r="L84" i="1"/>
  <c r="E166" i="1"/>
  <c r="M111" i="1"/>
  <c r="K111" i="1"/>
  <c r="H56" i="1"/>
  <c r="L29" i="1"/>
  <c r="H29" i="1"/>
  <c r="I29" i="1"/>
  <c r="H277" i="1"/>
  <c r="L111" i="1"/>
  <c r="I194" i="1"/>
  <c r="E139" i="1"/>
  <c r="K221" i="1"/>
  <c r="J111" i="1"/>
  <c r="N111" i="1"/>
  <c r="J277" i="1"/>
  <c r="M56" i="1"/>
  <c r="J84" i="1"/>
  <c r="N84" i="1"/>
  <c r="K84" i="1"/>
  <c r="H84" i="1"/>
  <c r="I139" i="1"/>
  <c r="L139" i="1"/>
  <c r="K139" i="1"/>
  <c r="O139" i="1"/>
  <c r="H166" i="1"/>
  <c r="L166" i="1"/>
  <c r="J166" i="1"/>
  <c r="O194" i="1"/>
  <c r="H194" i="1"/>
  <c r="L194" i="1"/>
  <c r="M221" i="1"/>
  <c r="E221" i="1"/>
  <c r="O111" i="1"/>
  <c r="F249" i="1"/>
  <c r="F166" i="1"/>
  <c r="F139" i="1"/>
  <c r="F111" i="1"/>
  <c r="E277" i="1"/>
  <c r="G84" i="1"/>
  <c r="D139" i="1"/>
  <c r="E84" i="1"/>
  <c r="D56" i="1"/>
  <c r="D249" i="1"/>
  <c r="E249" i="1"/>
  <c r="F194" i="1"/>
  <c r="F84" i="1"/>
  <c r="E111" i="1"/>
  <c r="G56" i="1"/>
  <c r="G277" i="1"/>
  <c r="D277" i="1"/>
  <c r="D221" i="1"/>
  <c r="D166" i="1"/>
  <c r="F56" i="1"/>
  <c r="F277" i="1"/>
  <c r="F221" i="1"/>
  <c r="D111" i="1"/>
  <c r="D84" i="1"/>
  <c r="D194" i="1"/>
  <c r="E194" i="1"/>
  <c r="E56" i="1"/>
  <c r="F29" i="1"/>
  <c r="D29" i="1"/>
  <c r="E29" i="1"/>
  <c r="G249" i="1"/>
  <c r="G221" i="1"/>
  <c r="G194" i="1"/>
  <c r="G166" i="1"/>
  <c r="G139" i="1"/>
  <c r="G111" i="1"/>
</calcChain>
</file>

<file path=xl/sharedStrings.xml><?xml version="1.0" encoding="utf-8"?>
<sst xmlns="http://schemas.openxmlformats.org/spreadsheetml/2006/main" count="689" uniqueCount="138">
  <si>
    <t>День:</t>
  </si>
  <si>
    <t>понедельник</t>
  </si>
  <si>
    <t>Неделя:</t>
  </si>
  <si>
    <t>первая</t>
  </si>
  <si>
    <t>Возрастная категория:</t>
  </si>
  <si>
    <t>7-10 лет</t>
  </si>
  <si>
    <t>№ рец.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</si>
  <si>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</si>
  <si>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</si>
  <si>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</si>
  <si>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</si>
  <si>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</si>
  <si>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</si>
  <si>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</si>
  <si>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</si>
  <si>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</si>
  <si>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</si>
  <si>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</si>
  <si>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</si>
  <si>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</si>
  <si>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</si>
  <si>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</si>
  <si>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</si>
  <si>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</si>
  <si>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</si>
  <si>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</si>
  <si>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</si>
  <si>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</si>
  <si>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</si>
  <si>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</si>
  <si>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</si>
  <si>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</si>
  <si>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</si>
  <si>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</si>
  <si>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</si>
  <si>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</si>
  <si>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</si>
  <si>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</si>
  <si>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</si>
  <si>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</si>
  <si>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Чай с лимоном</t>
  </si>
  <si>
    <t>Обед</t>
  </si>
  <si>
    <t>Макароны отварные</t>
  </si>
  <si>
    <t>Хлеб ржаной с ламинарией</t>
  </si>
  <si>
    <t>Полдник</t>
  </si>
  <si>
    <t>Мучное изделие</t>
  </si>
  <si>
    <t>Чай с сахаром</t>
  </si>
  <si>
    <t>Итого</t>
  </si>
  <si>
    <t>вторник</t>
  </si>
  <si>
    <t>30</t>
  </si>
  <si>
    <t>среда</t>
  </si>
  <si>
    <t xml:space="preserve"> Завтрак</t>
  </si>
  <si>
    <t xml:space="preserve"> </t>
  </si>
  <si>
    <t>Фрукт</t>
  </si>
  <si>
    <t>четверг</t>
  </si>
  <si>
    <t>пятница</t>
  </si>
  <si>
    <t>вторая</t>
  </si>
  <si>
    <t>День</t>
  </si>
  <si>
    <t>Каша гречневая</t>
  </si>
  <si>
    <t>200</t>
  </si>
  <si>
    <t>60</t>
  </si>
  <si>
    <t>Возрастная категория</t>
  </si>
  <si>
    <t>Батон йодированный</t>
  </si>
  <si>
    <t>Примерное меню и пищевая ценность приготовляемых блюд</t>
  </si>
  <si>
    <t>30/10/20</t>
  </si>
  <si>
    <t>Каша молочная рисовая с маслом и джемом</t>
  </si>
  <si>
    <t>Пудинг из творога с джемом</t>
  </si>
  <si>
    <t>70/10</t>
  </si>
  <si>
    <t>Овощи свежие</t>
  </si>
  <si>
    <t>Пюре картофельное</t>
  </si>
  <si>
    <t>Рассольник со сметаной и зеленью</t>
  </si>
  <si>
    <t>200/10/1</t>
  </si>
  <si>
    <t>200/1</t>
  </si>
  <si>
    <t>Итого:</t>
  </si>
  <si>
    <t>Кондитерское изделие</t>
  </si>
  <si>
    <t>200/7</t>
  </si>
  <si>
    <t>Каша молочная пшенная с маслом и джемом</t>
  </si>
  <si>
    <t>Бутерброд с маслом и сыром твердым</t>
  </si>
  <si>
    <t>Батон</t>
  </si>
  <si>
    <t>150</t>
  </si>
  <si>
    <t>60/150</t>
  </si>
  <si>
    <t>Борщ из свежей капусты со сметаной и зеленью</t>
  </si>
  <si>
    <t>Суп гороховый с зеленью</t>
  </si>
  <si>
    <t>Компот из свежих яблок</t>
  </si>
  <si>
    <t>Напиток из шиповника</t>
  </si>
  <si>
    <t>Омлет натуральный с маслом</t>
  </si>
  <si>
    <t>70/5</t>
  </si>
  <si>
    <t>180/10/10</t>
  </si>
  <si>
    <t>Ряженка с сахаром</t>
  </si>
  <si>
    <t>Йогурт</t>
  </si>
  <si>
    <t>Запеканка из творога со сгущенным молоком</t>
  </si>
  <si>
    <t>50/50</t>
  </si>
  <si>
    <t>Гуляш из говядины</t>
  </si>
  <si>
    <t>Суп картофельный с фасолью и зеленью</t>
  </si>
  <si>
    <t>75</t>
  </si>
  <si>
    <t>Оладьи со сгущенным молоком</t>
  </si>
  <si>
    <t>150/10</t>
  </si>
  <si>
    <t>15/15</t>
  </si>
  <si>
    <t>Каша молочная манная с маслом и джемом</t>
  </si>
  <si>
    <t>50</t>
  </si>
  <si>
    <t>Каша молочная геркулесовая с маслом сливочным</t>
  </si>
  <si>
    <t>180/10</t>
  </si>
  <si>
    <t>Суп лапша домашняя с зеленью</t>
  </si>
  <si>
    <t>70\10</t>
  </si>
  <si>
    <t>Компот из свежих яблок и груш</t>
  </si>
  <si>
    <t xml:space="preserve">Котлета из филе цыплят панированная </t>
  </si>
  <si>
    <t>RC:R[21]C[14]R[13]C[1]RC:R[19]C[14]RRC:R[22]C[14]</t>
  </si>
  <si>
    <t>Суп рисовый с мясом</t>
  </si>
  <si>
    <t xml:space="preserve">Птица, тушеная в томатном соусе </t>
  </si>
  <si>
    <t>80/50</t>
  </si>
  <si>
    <t>Кекс столичный</t>
  </si>
  <si>
    <t>Салат из помидоров и огурцов</t>
  </si>
  <si>
    <t>100</t>
  </si>
  <si>
    <t>Плов из свинины</t>
  </si>
  <si>
    <t>Салат из свеклы</t>
  </si>
  <si>
    <t>Рыба, тушеная в томате с овощами</t>
  </si>
  <si>
    <t>Компот из апельсинов</t>
  </si>
  <si>
    <t>Суп летний овощной с зеленью</t>
  </si>
  <si>
    <t>Кнели из цыплят</t>
  </si>
  <si>
    <t>140</t>
  </si>
  <si>
    <t>120/5</t>
  </si>
  <si>
    <t>Каша молочная "янтарная" с маслом сливочным</t>
  </si>
  <si>
    <t xml:space="preserve">Суп с крупой и мясными фрикадельками </t>
  </si>
  <si>
    <t>200/25</t>
  </si>
  <si>
    <t>Кекс творожный</t>
  </si>
  <si>
    <t>Биточки</t>
  </si>
  <si>
    <t>Сырники из творога со сметаной</t>
  </si>
  <si>
    <t>100/20</t>
  </si>
  <si>
    <t>Салат из свежей капусты</t>
  </si>
  <si>
    <t>Суп с клецками</t>
  </si>
  <si>
    <t>200/48</t>
  </si>
  <si>
    <t>Плов из говядины</t>
  </si>
  <si>
    <t>Суп с вермишелью</t>
  </si>
  <si>
    <t>Зразы рубленые</t>
  </si>
  <si>
    <t>Котлета рыбная любительская</t>
  </si>
  <si>
    <t>Бутерброд с шоколадной пастой</t>
  </si>
  <si>
    <t>30/30</t>
  </si>
  <si>
    <t>Каша молочная манная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</si>
</sst>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" x14ac:knownFonts="1">
    <font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78">
    <xf numFmtId="0" fontId="0" fillId="0" borderId="0" xfId="0" applyAlignment="1"/>
    <xf numFmtId="0" fontId="1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0" fillId="0" borderId="0" xfId="0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/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Fill="1" applyBorder="1" applyAlignment="1">
      <alignment vertical="center" wrapText="1"/>
    </xf>
    <xf numFmtId="2" fontId="0" fillId="0" borderId="0" xfId="0" applyNumberFormat="1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distributed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distributed"/>
    </xf>
    <xf numFmtId="49" fontId="0" fillId="0" borderId="1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distributed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2" fontId="0" fillId="0" borderId="5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83"/>
  <sheetViews>
    <sheetView tabSelected="1" topLeftCell="A244" zoomScale="160" zoomScaleNormal="160" zoomScalePageLayoutView="40" workbookViewId="0">
      <selection activeCell="C157" sqref="C157"/>
    </sheetView>
  </sheetViews>
  <sheetFormatPr defaultColWidth="10.33203125" defaultRowHeight="11.25" x14ac:dyDescent="0.2"/>
  <cols>
    <col min="1" max="1" width="3.83203125" customWidth="1"/>
    <col min="2" max="2" width="23" customWidth="1"/>
    <col min="3" max="3" width="10.6640625" style="4" customWidth="1"/>
    <col min="4" max="5" width="5.6640625" bestFit="1" customWidth="1"/>
    <col min="6" max="6" width="7.83203125" customWidth="1"/>
    <col min="7" max="7" width="9" customWidth="1"/>
    <col min="8" max="8" width="6.6640625" bestFit="1" customWidth="1"/>
    <col min="9" max="9" width="8.1640625" customWidth="1"/>
    <col min="10" max="10" width="9.1640625" customWidth="1"/>
    <col min="11" max="11" width="5.6640625" customWidth="1"/>
    <col min="12" max="12" width="8" customWidth="1"/>
    <col min="13" max="13" width="7.83203125" customWidth="1"/>
    <col min="14" max="14" width="7.6640625" customWidth="1"/>
    <col min="15" max="15" width="5.6640625" customWidth="1"/>
  </cols>
  <sheetData>
    <row r="2" spans="1:15" ht="15.75" x14ac:dyDescent="0.2">
      <c r="B2" s="77" t="s">
        <v>63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46"/>
    </row>
    <row r="3" spans="1:15" ht="15.75" x14ac:dyDescent="0.2">
      <c r="A3" s="4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46"/>
    </row>
    <row r="4" spans="1:15" s="18" customFormat="1" x14ac:dyDescent="0.2">
      <c r="A4" s="45"/>
      <c r="C4" s="19"/>
    </row>
    <row r="5" spans="1:15" s="18" customFormat="1" x14ac:dyDescent="0.2">
      <c r="C5" s="19"/>
    </row>
    <row r="6" spans="1:15" s="18" customFormat="1" x14ac:dyDescent="0.2">
      <c r="B6" s="2" t="s">
        <v>0</v>
      </c>
      <c r="C6" s="18" t="s">
        <v>1</v>
      </c>
    </row>
    <row r="7" spans="1:15" s="18" customFormat="1" x14ac:dyDescent="0.2">
      <c r="B7" s="2" t="s">
        <v>2</v>
      </c>
      <c r="C7" s="18" t="s">
        <v>3</v>
      </c>
    </row>
    <row r="8" spans="1:15" s="18" customFormat="1" x14ac:dyDescent="0.2">
      <c r="B8" s="2" t="s">
        <v>4</v>
      </c>
      <c r="C8" s="18" t="s">
        <v>5</v>
      </c>
    </row>
    <row r="9" spans="1:15" s="18" customFormat="1" ht="45" x14ac:dyDescent="0.2">
      <c r="A9" s="8" t="s">
        <v>6</v>
      </c>
      <c r="B9" s="9" t="s">
        <v>7</v>
      </c>
      <c r="C9" s="8" t="s">
        <v>8</v>
      </c>
      <c r="D9" s="9" t="s">
        <v>9</v>
      </c>
      <c r="E9" s="9"/>
      <c r="F9" s="9"/>
      <c r="G9" s="8" t="s">
        <v>10</v>
      </c>
      <c r="H9" s="9" t="s">
        <v>11</v>
      </c>
      <c r="I9" s="9"/>
      <c r="J9" s="9"/>
      <c r="K9" s="9"/>
      <c r="L9" s="9" t="s">
        <v>12</v>
      </c>
      <c r="M9" s="9"/>
      <c r="N9" s="9"/>
      <c r="O9" s="9"/>
    </row>
    <row r="10" spans="1:15" s="18" customFormat="1" x14ac:dyDescent="0.2">
      <c r="A10" s="8"/>
      <c r="B10" s="9"/>
      <c r="C10" s="8"/>
      <c r="D10" s="8" t="s">
        <v>13</v>
      </c>
      <c r="E10" s="8" t="s">
        <v>14</v>
      </c>
      <c r="F10" s="8" t="s">
        <v>15</v>
      </c>
      <c r="G10" s="8"/>
      <c r="H10" s="8" t="s">
        <v>16</v>
      </c>
      <c r="I10" s="8" t="s">
        <v>17</v>
      </c>
      <c r="J10" s="8" t="s">
        <v>18</v>
      </c>
      <c r="K10" s="8" t="s">
        <v>19</v>
      </c>
      <c r="L10" s="8" t="s">
        <v>20</v>
      </c>
      <c r="M10" s="8" t="s">
        <v>21</v>
      </c>
      <c r="N10" s="8" t="s">
        <v>22</v>
      </c>
      <c r="O10" s="8" t="s">
        <v>23</v>
      </c>
    </row>
    <row r="11" spans="1:15" s="18" customFormat="1" x14ac:dyDescent="0.2">
      <c r="A11" s="6" t="s">
        <v>24</v>
      </c>
      <c r="B11" s="10" t="s">
        <v>25</v>
      </c>
      <c r="C11" s="6" t="s">
        <v>26</v>
      </c>
      <c r="D11" s="6" t="s">
        <v>27</v>
      </c>
      <c r="E11" s="6" t="s">
        <v>28</v>
      </c>
      <c r="F11" s="6" t="s">
        <v>29</v>
      </c>
      <c r="G11" s="6">
        <v>7</v>
      </c>
      <c r="H11" s="6" t="s">
        <v>31</v>
      </c>
      <c r="I11" s="6" t="s">
        <v>32</v>
      </c>
      <c r="J11" s="6" t="s">
        <v>33</v>
      </c>
      <c r="K11" s="6" t="s">
        <v>34</v>
      </c>
      <c r="L11" s="6" t="s">
        <v>35</v>
      </c>
      <c r="M11" s="6" t="s">
        <v>36</v>
      </c>
      <c r="N11" s="6" t="s">
        <v>37</v>
      </c>
      <c r="O11" s="6" t="s">
        <v>38</v>
      </c>
    </row>
    <row r="12" spans="1:15" s="18" customFormat="1" x14ac:dyDescent="0.2">
      <c r="A12" s="11"/>
      <c r="B12" s="17" t="s">
        <v>39</v>
      </c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3"/>
    </row>
    <row r="13" spans="1:15" s="18" customFormat="1" ht="22.5" x14ac:dyDescent="0.2">
      <c r="A13" s="6">
        <v>311</v>
      </c>
      <c r="B13" s="47" t="s">
        <v>76</v>
      </c>
      <c r="C13" s="48" t="s">
        <v>87</v>
      </c>
      <c r="D13" s="15">
        <v>9.4</v>
      </c>
      <c r="E13" s="15">
        <v>2.2000000000000002</v>
      </c>
      <c r="F13" s="15">
        <v>52.2</v>
      </c>
      <c r="G13" s="15">
        <v>266.20000000000005</v>
      </c>
      <c r="H13" s="15">
        <v>0.5</v>
      </c>
      <c r="I13" s="15">
        <v>28</v>
      </c>
      <c r="J13" s="15">
        <v>18</v>
      </c>
      <c r="K13" s="15">
        <v>3.9</v>
      </c>
      <c r="L13" s="15">
        <v>9.6999999999999993</v>
      </c>
      <c r="M13" s="15">
        <v>1.52</v>
      </c>
      <c r="N13" s="15">
        <v>26</v>
      </c>
      <c r="O13" s="15">
        <v>1</v>
      </c>
    </row>
    <row r="14" spans="1:15" s="18" customFormat="1" ht="13.5" customHeight="1" x14ac:dyDescent="0.2">
      <c r="A14" s="6"/>
      <c r="B14" s="12" t="s">
        <v>62</v>
      </c>
      <c r="C14" s="20" t="s">
        <v>49</v>
      </c>
      <c r="D14" s="15">
        <v>2.25</v>
      </c>
      <c r="E14" s="15">
        <v>0.87</v>
      </c>
      <c r="F14" s="15">
        <v>15.27</v>
      </c>
      <c r="G14" s="15">
        <f t="shared" ref="G14" si="0">SUM(D14*4)+(E14*9)+(F14*4)</f>
        <v>77.91</v>
      </c>
      <c r="H14" s="15">
        <v>0.12</v>
      </c>
      <c r="I14" s="15">
        <v>0.11</v>
      </c>
      <c r="J14" s="15">
        <v>29.5</v>
      </c>
      <c r="K14" s="15">
        <v>0.7</v>
      </c>
      <c r="L14" s="15">
        <v>19</v>
      </c>
      <c r="M14" s="15">
        <v>30</v>
      </c>
      <c r="N14" s="15">
        <v>5</v>
      </c>
      <c r="O14" s="15">
        <v>0.6</v>
      </c>
    </row>
    <row r="15" spans="1:15" s="18" customFormat="1" ht="13.5" customHeight="1" x14ac:dyDescent="0.2">
      <c r="A15" s="6">
        <v>686</v>
      </c>
      <c r="B15" s="47" t="s">
        <v>40</v>
      </c>
      <c r="C15" s="48" t="s">
        <v>75</v>
      </c>
      <c r="D15" s="15">
        <v>0.4</v>
      </c>
      <c r="E15" s="15">
        <v>0.1</v>
      </c>
      <c r="F15" s="15">
        <v>4</v>
      </c>
      <c r="G15" s="15">
        <v>18.5</v>
      </c>
      <c r="H15" s="15">
        <v>0.06</v>
      </c>
      <c r="I15" s="16">
        <v>3.1</v>
      </c>
      <c r="J15" s="16">
        <v>0.01</v>
      </c>
      <c r="K15" s="15">
        <v>1.6</v>
      </c>
      <c r="L15" s="15">
        <v>8</v>
      </c>
      <c r="M15" s="15">
        <v>8</v>
      </c>
      <c r="N15" s="15">
        <v>4</v>
      </c>
      <c r="O15" s="15">
        <v>1</v>
      </c>
    </row>
    <row r="16" spans="1:15" s="18" customFormat="1" x14ac:dyDescent="0.2">
      <c r="A16" s="21" t="s">
        <v>73</v>
      </c>
      <c r="B16" s="12"/>
      <c r="C16" s="23"/>
      <c r="D16" s="16">
        <f t="shared" ref="D16:O16" si="1">SUM(D13:D15)</f>
        <v>12.05</v>
      </c>
      <c r="E16" s="16">
        <f t="shared" si="1"/>
        <v>3.1700000000000004</v>
      </c>
      <c r="F16" s="16">
        <f t="shared" si="1"/>
        <v>71.47</v>
      </c>
      <c r="G16" s="16">
        <f>G13+G14+G15</f>
        <v>362.61</v>
      </c>
      <c r="H16" s="16">
        <f t="shared" si="1"/>
        <v>0.67999999999999994</v>
      </c>
      <c r="I16" s="16">
        <f t="shared" si="1"/>
        <v>31.21</v>
      </c>
      <c r="J16" s="16">
        <f t="shared" si="1"/>
        <v>47.51</v>
      </c>
      <c r="K16" s="16">
        <f t="shared" si="1"/>
        <v>6.1999999999999993</v>
      </c>
      <c r="L16" s="16">
        <f t="shared" si="1"/>
        <v>36.700000000000003</v>
      </c>
      <c r="M16" s="16">
        <f t="shared" si="1"/>
        <v>39.519999999999996</v>
      </c>
      <c r="N16" s="16">
        <f t="shared" si="1"/>
        <v>35</v>
      </c>
      <c r="O16" s="16">
        <f t="shared" si="1"/>
        <v>2.6</v>
      </c>
    </row>
    <row r="17" spans="1:15" s="18" customFormat="1" x14ac:dyDescent="0.2">
      <c r="A17" s="11"/>
      <c r="B17" s="17" t="s">
        <v>41</v>
      </c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6"/>
    </row>
    <row r="18" spans="1:15" s="18" customFormat="1" x14ac:dyDescent="0.2">
      <c r="A18" s="6">
        <v>151</v>
      </c>
      <c r="B18" s="12" t="s">
        <v>107</v>
      </c>
      <c r="C18" s="20" t="s">
        <v>71</v>
      </c>
      <c r="D18" s="15">
        <v>1.3</v>
      </c>
      <c r="E18" s="15">
        <v>1.1000000000000001</v>
      </c>
      <c r="F18" s="15">
        <v>5.2</v>
      </c>
      <c r="G18" s="15">
        <f t="shared" ref="G18:G22" si="2">SUM(D18*4)+(E18*9)+(F18*4)</f>
        <v>35.900000000000006</v>
      </c>
      <c r="H18" s="15">
        <v>2.4</v>
      </c>
      <c r="I18" s="15">
        <v>3.1</v>
      </c>
      <c r="J18" s="15">
        <v>5</v>
      </c>
      <c r="K18" s="15">
        <v>1.1000000000000001</v>
      </c>
      <c r="L18" s="15">
        <v>0.9</v>
      </c>
      <c r="M18" s="15">
        <v>1.8</v>
      </c>
      <c r="N18" s="15">
        <v>1.5</v>
      </c>
      <c r="O18" s="15">
        <v>1.1000000000000001</v>
      </c>
    </row>
    <row r="19" spans="1:15" s="18" customFormat="1" ht="21.75" customHeight="1" x14ac:dyDescent="0.2">
      <c r="A19" s="6">
        <v>493</v>
      </c>
      <c r="B19" s="12" t="s">
        <v>108</v>
      </c>
      <c r="C19" s="48" t="s">
        <v>109</v>
      </c>
      <c r="D19" s="15">
        <v>11.3</v>
      </c>
      <c r="E19" s="15">
        <v>0.7</v>
      </c>
      <c r="F19" s="15">
        <v>3.4</v>
      </c>
      <c r="G19" s="15">
        <f t="shared" si="2"/>
        <v>65.099999999999994</v>
      </c>
      <c r="H19" s="15">
        <v>2.5</v>
      </c>
      <c r="I19" s="15">
        <v>11</v>
      </c>
      <c r="J19" s="15">
        <v>19</v>
      </c>
      <c r="K19" s="15">
        <v>3.4</v>
      </c>
      <c r="L19" s="15">
        <v>1.8</v>
      </c>
      <c r="M19" s="15">
        <v>10</v>
      </c>
      <c r="N19" s="15">
        <v>9.4</v>
      </c>
      <c r="O19" s="15">
        <v>4.8</v>
      </c>
    </row>
    <row r="20" spans="1:15" s="18" customFormat="1" ht="14.25" customHeight="1" x14ac:dyDescent="0.2">
      <c r="A20" s="6">
        <v>516</v>
      </c>
      <c r="B20" s="12" t="s">
        <v>42</v>
      </c>
      <c r="C20" s="20" t="s">
        <v>79</v>
      </c>
      <c r="D20" s="15">
        <v>5.41</v>
      </c>
      <c r="E20" s="15">
        <v>0.56999999999999995</v>
      </c>
      <c r="F20" s="15">
        <v>37.18</v>
      </c>
      <c r="G20" s="15">
        <f t="shared" si="2"/>
        <v>175.49</v>
      </c>
      <c r="H20" s="15">
        <v>0.2</v>
      </c>
      <c r="I20" s="15">
        <v>0</v>
      </c>
      <c r="J20" s="15">
        <v>23.6</v>
      </c>
      <c r="K20" s="15">
        <v>1.2</v>
      </c>
      <c r="L20" s="15">
        <v>9.6</v>
      </c>
      <c r="M20" s="15">
        <v>42.4</v>
      </c>
      <c r="N20" s="15">
        <v>7.7</v>
      </c>
      <c r="O20" s="15">
        <v>3</v>
      </c>
    </row>
    <row r="21" spans="1:15" s="18" customFormat="1" ht="14.25" customHeight="1" x14ac:dyDescent="0.2">
      <c r="A21" s="6">
        <v>631</v>
      </c>
      <c r="B21" s="47" t="s">
        <v>83</v>
      </c>
      <c r="C21" s="20" t="s">
        <v>59</v>
      </c>
      <c r="D21" s="15">
        <v>0.1</v>
      </c>
      <c r="E21" s="15">
        <v>0</v>
      </c>
      <c r="F21" s="15">
        <v>17.899999999999999</v>
      </c>
      <c r="G21" s="15">
        <v>72</v>
      </c>
      <c r="H21" s="15">
        <v>3.2</v>
      </c>
      <c r="I21" s="15">
        <v>0.3</v>
      </c>
      <c r="J21" s="15">
        <v>1.6</v>
      </c>
      <c r="K21" s="15">
        <v>3.6</v>
      </c>
      <c r="L21" s="15">
        <v>8</v>
      </c>
      <c r="M21" s="15">
        <v>2.1</v>
      </c>
      <c r="N21" s="15">
        <v>1</v>
      </c>
      <c r="O21" s="15">
        <v>0.35</v>
      </c>
    </row>
    <row r="22" spans="1:15" s="18" customFormat="1" ht="22.5" x14ac:dyDescent="0.2">
      <c r="A22" s="6"/>
      <c r="B22" s="12" t="s">
        <v>43</v>
      </c>
      <c r="C22" s="20" t="s">
        <v>60</v>
      </c>
      <c r="D22" s="15">
        <v>7.8</v>
      </c>
      <c r="E22" s="15">
        <v>1.8</v>
      </c>
      <c r="F22" s="15">
        <v>24</v>
      </c>
      <c r="G22" s="15">
        <f t="shared" si="2"/>
        <v>143.4</v>
      </c>
      <c r="H22" s="15">
        <v>0.06</v>
      </c>
      <c r="I22" s="15">
        <v>0.1</v>
      </c>
      <c r="J22" s="15">
        <v>0.32</v>
      </c>
      <c r="K22" s="15">
        <v>1.3</v>
      </c>
      <c r="L22" s="15">
        <v>21</v>
      </c>
      <c r="M22" s="15">
        <v>9.5</v>
      </c>
      <c r="N22" s="15">
        <v>2.8</v>
      </c>
      <c r="O22" s="15">
        <v>2</v>
      </c>
    </row>
    <row r="23" spans="1:15" s="18" customFormat="1" ht="13.5" customHeight="1" x14ac:dyDescent="0.2">
      <c r="A23" s="21"/>
      <c r="B23" s="12" t="s">
        <v>74</v>
      </c>
      <c r="C23" s="49" t="s">
        <v>49</v>
      </c>
      <c r="D23" s="16">
        <v>24.2</v>
      </c>
      <c r="E23" s="16">
        <v>20.5</v>
      </c>
      <c r="F23" s="16">
        <v>38.450000000000003</v>
      </c>
      <c r="G23" s="15">
        <v>435.1</v>
      </c>
      <c r="H23" s="16">
        <v>15</v>
      </c>
      <c r="I23" s="16">
        <v>90</v>
      </c>
      <c r="J23" s="16">
        <v>0.06</v>
      </c>
      <c r="K23" s="16">
        <v>0</v>
      </c>
      <c r="L23" s="16">
        <v>0</v>
      </c>
      <c r="M23" s="16">
        <v>1.6</v>
      </c>
      <c r="N23" s="16">
        <v>5</v>
      </c>
      <c r="O23" s="16">
        <v>0</v>
      </c>
    </row>
    <row r="24" spans="1:15" s="18" customFormat="1" x14ac:dyDescent="0.2">
      <c r="A24" s="21" t="s">
        <v>73</v>
      </c>
      <c r="B24" s="12"/>
      <c r="C24" s="23"/>
      <c r="D24" s="16">
        <f t="shared" ref="D24:O24" si="3">SUM(D18:D23)</f>
        <v>50.11</v>
      </c>
      <c r="E24" s="16">
        <f t="shared" si="3"/>
        <v>24.67</v>
      </c>
      <c r="F24" s="16">
        <f t="shared" si="3"/>
        <v>126.13000000000001</v>
      </c>
      <c r="G24" s="16">
        <f t="shared" si="3"/>
        <v>926.99</v>
      </c>
      <c r="H24" s="16">
        <f t="shared" si="3"/>
        <v>23.36</v>
      </c>
      <c r="I24" s="16">
        <f t="shared" si="3"/>
        <v>104.5</v>
      </c>
      <c r="J24" s="16">
        <f t="shared" si="3"/>
        <v>49.580000000000005</v>
      </c>
      <c r="K24" s="16">
        <f t="shared" si="3"/>
        <v>10.600000000000001</v>
      </c>
      <c r="L24" s="16">
        <f t="shared" si="3"/>
        <v>41.3</v>
      </c>
      <c r="M24" s="16">
        <f t="shared" si="3"/>
        <v>67.400000000000006</v>
      </c>
      <c r="N24" s="16">
        <f t="shared" si="3"/>
        <v>27.400000000000002</v>
      </c>
      <c r="O24" s="16">
        <f t="shared" si="3"/>
        <v>11.25</v>
      </c>
    </row>
    <row r="25" spans="1:15" s="18" customFormat="1" x14ac:dyDescent="0.2">
      <c r="A25" s="11"/>
      <c r="B25" s="17" t="s">
        <v>44</v>
      </c>
      <c r="C25" s="74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</row>
    <row r="26" spans="1:15" s="18" customFormat="1" x14ac:dyDescent="0.2">
      <c r="A26" s="6">
        <v>793</v>
      </c>
      <c r="B26" s="47" t="s">
        <v>110</v>
      </c>
      <c r="C26" s="48" t="s">
        <v>94</v>
      </c>
      <c r="D26" s="15">
        <v>5.5</v>
      </c>
      <c r="E26" s="15">
        <v>20</v>
      </c>
      <c r="F26" s="15">
        <v>56</v>
      </c>
      <c r="G26" s="15">
        <f t="shared" ref="G26:G27" si="4">SUM(D26*4)+(E26*9)+(F26*4)</f>
        <v>426</v>
      </c>
      <c r="H26" s="15">
        <v>20</v>
      </c>
      <c r="I26" s="15">
        <v>0.1</v>
      </c>
      <c r="J26" s="15">
        <v>11</v>
      </c>
      <c r="K26" s="15">
        <v>8.6999999999999993</v>
      </c>
      <c r="L26" s="15">
        <v>4.0999999999999996</v>
      </c>
      <c r="M26" s="15">
        <v>10</v>
      </c>
      <c r="N26" s="15">
        <v>2.7</v>
      </c>
      <c r="O26" s="15">
        <v>6.1</v>
      </c>
    </row>
    <row r="27" spans="1:15" s="18" customFormat="1" ht="14.25" customHeight="1" x14ac:dyDescent="0.2">
      <c r="A27" s="6">
        <v>685</v>
      </c>
      <c r="B27" s="47" t="s">
        <v>46</v>
      </c>
      <c r="C27" s="48" t="s">
        <v>59</v>
      </c>
      <c r="D27" s="15">
        <v>0.4</v>
      </c>
      <c r="E27" s="15">
        <v>0</v>
      </c>
      <c r="F27" s="15">
        <v>14.2</v>
      </c>
      <c r="G27" s="15">
        <f t="shared" si="4"/>
        <v>58.4</v>
      </c>
      <c r="H27" s="15">
        <v>0.06</v>
      </c>
      <c r="I27" s="16">
        <v>0</v>
      </c>
      <c r="J27" s="16">
        <v>0</v>
      </c>
      <c r="K27" s="15">
        <v>1.6</v>
      </c>
      <c r="L27" s="15">
        <v>8</v>
      </c>
      <c r="M27" s="15">
        <v>8</v>
      </c>
      <c r="N27" s="15">
        <v>4</v>
      </c>
      <c r="O27" s="15">
        <v>1</v>
      </c>
    </row>
    <row r="28" spans="1:15" s="18" customFormat="1" x14ac:dyDescent="0.2">
      <c r="A28" s="6" t="s">
        <v>73</v>
      </c>
      <c r="B28" s="12"/>
      <c r="C28" s="20"/>
      <c r="D28" s="15">
        <f t="shared" ref="D28:O28" si="5">SUM(D26:D27)</f>
        <v>5.9</v>
      </c>
      <c r="E28" s="15">
        <f t="shared" si="5"/>
        <v>20</v>
      </c>
      <c r="F28" s="15">
        <f t="shared" si="5"/>
        <v>70.2</v>
      </c>
      <c r="G28" s="15">
        <f t="shared" si="5"/>
        <v>484.4</v>
      </c>
      <c r="H28" s="15">
        <f t="shared" si="5"/>
        <v>20.059999999999999</v>
      </c>
      <c r="I28" s="16">
        <f t="shared" si="5"/>
        <v>0.1</v>
      </c>
      <c r="J28" s="16">
        <f t="shared" si="5"/>
        <v>11</v>
      </c>
      <c r="K28" s="15">
        <f t="shared" si="5"/>
        <v>10.299999999999999</v>
      </c>
      <c r="L28" s="15">
        <f t="shared" si="5"/>
        <v>12.1</v>
      </c>
      <c r="M28" s="15">
        <f t="shared" si="5"/>
        <v>18</v>
      </c>
      <c r="N28" s="15">
        <f t="shared" si="5"/>
        <v>6.7</v>
      </c>
      <c r="O28" s="15">
        <f t="shared" si="5"/>
        <v>7.1</v>
      </c>
    </row>
    <row r="29" spans="1:15" s="18" customFormat="1" x14ac:dyDescent="0.2">
      <c r="A29" s="13" t="s">
        <v>73</v>
      </c>
      <c r="B29" s="5"/>
      <c r="C29" s="7"/>
      <c r="D29" s="24">
        <f>SUM(D16,D24,D28)</f>
        <v>68.06</v>
      </c>
      <c r="E29" s="24">
        <f>SUM(E16,E24,E28)</f>
        <v>47.84</v>
      </c>
      <c r="F29" s="24">
        <f>SUM(F16,F24,F28)</f>
        <v>267.8</v>
      </c>
      <c r="G29" s="24">
        <f>SUM(G16+G24+G28)</f>
        <v>1774</v>
      </c>
      <c r="H29" s="24">
        <f t="shared" ref="H29:O29" si="6">SUM(H16,H24,H28)</f>
        <v>44.099999999999994</v>
      </c>
      <c r="I29" s="24">
        <f t="shared" si="6"/>
        <v>135.81</v>
      </c>
      <c r="J29" s="24">
        <f t="shared" si="6"/>
        <v>108.09</v>
      </c>
      <c r="K29" s="24">
        <f t="shared" si="6"/>
        <v>27.1</v>
      </c>
      <c r="L29" s="24">
        <f t="shared" si="6"/>
        <v>90.1</v>
      </c>
      <c r="M29" s="24">
        <f t="shared" si="6"/>
        <v>124.92</v>
      </c>
      <c r="N29" s="24">
        <f t="shared" si="6"/>
        <v>69.100000000000009</v>
      </c>
      <c r="O29" s="24">
        <f t="shared" si="6"/>
        <v>20.95</v>
      </c>
    </row>
    <row r="30" spans="1:15" s="18" customFormat="1" x14ac:dyDescent="0.2">
      <c r="C30" s="19"/>
      <c r="O30" s="25"/>
    </row>
    <row r="31" spans="1:15" s="18" customFormat="1" x14ac:dyDescent="0.2">
      <c r="A31" s="3"/>
      <c r="C31" s="19"/>
    </row>
    <row r="32" spans="1:15" s="18" customFormat="1" x14ac:dyDescent="0.2">
      <c r="C32" s="19"/>
    </row>
    <row r="33" spans="1:15" s="18" customFormat="1" x14ac:dyDescent="0.2">
      <c r="B33" s="2" t="s">
        <v>0</v>
      </c>
      <c r="C33" s="18" t="s">
        <v>48</v>
      </c>
    </row>
    <row r="34" spans="1:15" s="18" customFormat="1" x14ac:dyDescent="0.2">
      <c r="B34" s="2" t="s">
        <v>2</v>
      </c>
      <c r="C34" s="18" t="s">
        <v>3</v>
      </c>
    </row>
    <row r="35" spans="1:15" s="18" customFormat="1" x14ac:dyDescent="0.2">
      <c r="B35" s="2" t="s">
        <v>4</v>
      </c>
      <c r="C35" s="18" t="s">
        <v>5</v>
      </c>
    </row>
    <row r="36" spans="1:15" s="18" customFormat="1" ht="45" x14ac:dyDescent="0.2">
      <c r="A36" s="8" t="s">
        <v>6</v>
      </c>
      <c r="B36" s="9" t="s">
        <v>7</v>
      </c>
      <c r="C36" s="8" t="s">
        <v>8</v>
      </c>
      <c r="D36" s="9" t="s">
        <v>9</v>
      </c>
      <c r="E36" s="9"/>
      <c r="F36" s="9"/>
      <c r="G36" s="8" t="s">
        <v>10</v>
      </c>
      <c r="H36" s="9" t="s">
        <v>11</v>
      </c>
      <c r="I36" s="9"/>
      <c r="J36" s="9"/>
      <c r="K36" s="9"/>
      <c r="L36" s="9" t="s">
        <v>12</v>
      </c>
      <c r="M36" s="9"/>
      <c r="N36" s="9"/>
      <c r="O36" s="9"/>
    </row>
    <row r="37" spans="1:15" s="18" customFormat="1" x14ac:dyDescent="0.2">
      <c r="A37" s="8"/>
      <c r="B37" s="9"/>
      <c r="C37" s="8"/>
      <c r="D37" s="8" t="s">
        <v>13</v>
      </c>
      <c r="E37" s="8" t="s">
        <v>14</v>
      </c>
      <c r="F37" s="8" t="s">
        <v>15</v>
      </c>
      <c r="G37" s="8"/>
      <c r="H37" s="8" t="s">
        <v>16</v>
      </c>
      <c r="I37" s="8" t="s">
        <v>17</v>
      </c>
      <c r="J37" s="8" t="s">
        <v>18</v>
      </c>
      <c r="K37" s="8" t="s">
        <v>19</v>
      </c>
      <c r="L37" s="8" t="s">
        <v>20</v>
      </c>
      <c r="M37" s="8" t="s">
        <v>21</v>
      </c>
      <c r="N37" s="8" t="s">
        <v>22</v>
      </c>
      <c r="O37" s="8" t="s">
        <v>23</v>
      </c>
    </row>
    <row r="38" spans="1:15" s="18" customFormat="1" x14ac:dyDescent="0.2">
      <c r="A38" s="6" t="s">
        <v>24</v>
      </c>
      <c r="B38" s="10" t="s">
        <v>25</v>
      </c>
      <c r="C38" s="6" t="s">
        <v>26</v>
      </c>
      <c r="D38" s="6" t="s">
        <v>27</v>
      </c>
      <c r="E38" s="6" t="s">
        <v>28</v>
      </c>
      <c r="F38" s="6" t="s">
        <v>29</v>
      </c>
      <c r="G38" s="6" t="s">
        <v>30</v>
      </c>
      <c r="H38" s="6" t="s">
        <v>31</v>
      </c>
      <c r="I38" s="6" t="s">
        <v>32</v>
      </c>
      <c r="J38" s="6" t="s">
        <v>33</v>
      </c>
      <c r="K38" s="6" t="s">
        <v>34</v>
      </c>
      <c r="L38" s="6" t="s">
        <v>35</v>
      </c>
      <c r="M38" s="6" t="s">
        <v>36</v>
      </c>
      <c r="N38" s="6" t="s">
        <v>37</v>
      </c>
      <c r="O38" s="6" t="s">
        <v>38</v>
      </c>
    </row>
    <row r="39" spans="1:15" s="18" customFormat="1" x14ac:dyDescent="0.2">
      <c r="A39" s="11"/>
      <c r="B39" s="17" t="s">
        <v>39</v>
      </c>
      <c r="C39" s="68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70"/>
    </row>
    <row r="40" spans="1:15" s="18" customFormat="1" ht="33.75" x14ac:dyDescent="0.2">
      <c r="A40" s="6">
        <v>311</v>
      </c>
      <c r="B40" s="47" t="s">
        <v>100</v>
      </c>
      <c r="C40" s="48" t="s">
        <v>101</v>
      </c>
      <c r="D40" s="15">
        <v>9.4</v>
      </c>
      <c r="E40" s="15">
        <v>2.2000000000000002</v>
      </c>
      <c r="F40" s="15">
        <v>52.2</v>
      </c>
      <c r="G40" s="15">
        <v>266.20000000000005</v>
      </c>
      <c r="H40" s="15">
        <v>0.1</v>
      </c>
      <c r="I40" s="15">
        <v>0.09</v>
      </c>
      <c r="J40" s="15">
        <v>0</v>
      </c>
      <c r="K40" s="15">
        <v>0.2</v>
      </c>
      <c r="L40" s="15">
        <v>32</v>
      </c>
      <c r="M40" s="15">
        <v>15.7</v>
      </c>
      <c r="N40" s="15">
        <v>2.5</v>
      </c>
      <c r="O40" s="15">
        <v>1.7</v>
      </c>
    </row>
    <row r="41" spans="1:15" s="18" customFormat="1" x14ac:dyDescent="0.2">
      <c r="A41" s="6"/>
      <c r="B41" s="47" t="s">
        <v>62</v>
      </c>
      <c r="C41" s="48" t="s">
        <v>49</v>
      </c>
      <c r="D41" s="15">
        <v>2.25</v>
      </c>
      <c r="E41" s="15">
        <v>0.87</v>
      </c>
      <c r="F41" s="15">
        <v>15.27</v>
      </c>
      <c r="G41" s="15">
        <v>77.91</v>
      </c>
      <c r="H41" s="15">
        <v>0.12</v>
      </c>
      <c r="I41" s="16">
        <v>0.11</v>
      </c>
      <c r="J41" s="16">
        <v>29.5</v>
      </c>
      <c r="K41" s="15">
        <v>0.7</v>
      </c>
      <c r="L41" s="15">
        <v>19</v>
      </c>
      <c r="M41" s="15">
        <v>30</v>
      </c>
      <c r="N41" s="15">
        <v>5</v>
      </c>
      <c r="O41" s="15">
        <v>0.6</v>
      </c>
    </row>
    <row r="42" spans="1:15" s="18" customFormat="1" ht="12.75" customHeight="1" x14ac:dyDescent="0.2">
      <c r="A42" s="6">
        <v>685</v>
      </c>
      <c r="B42" s="47" t="s">
        <v>46</v>
      </c>
      <c r="C42" s="48" t="s">
        <v>59</v>
      </c>
      <c r="D42" s="15">
        <v>0.4</v>
      </c>
      <c r="E42" s="15">
        <v>0</v>
      </c>
      <c r="F42" s="15">
        <v>14.2</v>
      </c>
      <c r="G42" s="15">
        <v>58.4</v>
      </c>
      <c r="H42" s="15">
        <v>0.06</v>
      </c>
      <c r="I42" s="16">
        <v>0</v>
      </c>
      <c r="J42" s="16">
        <v>0</v>
      </c>
      <c r="K42" s="15">
        <v>1.6</v>
      </c>
      <c r="L42" s="15">
        <v>8</v>
      </c>
      <c r="M42" s="15">
        <v>8</v>
      </c>
      <c r="N42" s="15">
        <v>4</v>
      </c>
      <c r="O42" s="15">
        <v>1</v>
      </c>
    </row>
    <row r="43" spans="1:15" s="18" customFormat="1" x14ac:dyDescent="0.2">
      <c r="A43" s="21" t="s">
        <v>73</v>
      </c>
      <c r="B43" s="12"/>
      <c r="C43" s="23"/>
      <c r="D43" s="16">
        <f t="shared" ref="D43:O43" si="7">SUM(D40:D42)</f>
        <v>12.05</v>
      </c>
      <c r="E43" s="16">
        <f t="shared" si="7"/>
        <v>3.0700000000000003</v>
      </c>
      <c r="F43" s="23">
        <f t="shared" si="7"/>
        <v>81.67</v>
      </c>
      <c r="G43" s="16">
        <f t="shared" si="7"/>
        <v>402.51</v>
      </c>
      <c r="H43" s="16">
        <f t="shared" si="7"/>
        <v>0.28000000000000003</v>
      </c>
      <c r="I43" s="16">
        <f t="shared" si="7"/>
        <v>0.2</v>
      </c>
      <c r="J43" s="16">
        <f t="shared" si="7"/>
        <v>29.5</v>
      </c>
      <c r="K43" s="16">
        <f t="shared" si="7"/>
        <v>2.5</v>
      </c>
      <c r="L43" s="16">
        <f t="shared" si="7"/>
        <v>59</v>
      </c>
      <c r="M43" s="16">
        <f t="shared" si="7"/>
        <v>53.7</v>
      </c>
      <c r="N43" s="16">
        <f t="shared" si="7"/>
        <v>11.5</v>
      </c>
      <c r="O43" s="16">
        <f t="shared" si="7"/>
        <v>3.3</v>
      </c>
    </row>
    <row r="44" spans="1:15" s="18" customFormat="1" x14ac:dyDescent="0.2">
      <c r="A44" s="11"/>
      <c r="B44" s="17" t="s">
        <v>41</v>
      </c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</row>
    <row r="45" spans="1:15" s="18" customFormat="1" ht="21" customHeight="1" x14ac:dyDescent="0.2">
      <c r="A45" s="21">
        <v>20</v>
      </c>
      <c r="B45" s="34" t="s">
        <v>111</v>
      </c>
      <c r="C45" s="49" t="s">
        <v>112</v>
      </c>
      <c r="D45" s="16">
        <v>0.9</v>
      </c>
      <c r="E45" s="16">
        <v>4</v>
      </c>
      <c r="F45" s="16">
        <v>3</v>
      </c>
      <c r="G45" s="15">
        <f t="shared" ref="G45" si="8">SUM(D45*4)+(E45*9)+(F45*4)</f>
        <v>51.6</v>
      </c>
      <c r="H45" s="16">
        <v>2.9</v>
      </c>
      <c r="I45" s="16">
        <v>19</v>
      </c>
      <c r="J45" s="16">
        <v>7.6</v>
      </c>
      <c r="K45" s="16">
        <v>14</v>
      </c>
      <c r="L45" s="16">
        <v>1.8</v>
      </c>
      <c r="M45" s="16">
        <v>4.0999999999999996</v>
      </c>
      <c r="N45" s="16">
        <v>4.0999999999999996</v>
      </c>
      <c r="O45" s="16">
        <v>4</v>
      </c>
    </row>
    <row r="46" spans="1:15" s="18" customFormat="1" ht="22.5" x14ac:dyDescent="0.2">
      <c r="A46" s="6">
        <v>132</v>
      </c>
      <c r="B46" s="47" t="s">
        <v>70</v>
      </c>
      <c r="C46" s="20" t="s">
        <v>71</v>
      </c>
      <c r="D46" s="15">
        <v>2.8</v>
      </c>
      <c r="E46" s="15">
        <v>4</v>
      </c>
      <c r="F46" s="15">
        <v>10</v>
      </c>
      <c r="G46" s="15">
        <v>87.2</v>
      </c>
      <c r="H46" s="15">
        <v>0.36</v>
      </c>
      <c r="I46" s="15">
        <v>6</v>
      </c>
      <c r="J46" s="15">
        <v>12.2</v>
      </c>
      <c r="K46" s="15">
        <v>2.2999999999999998</v>
      </c>
      <c r="L46" s="15">
        <v>4.3</v>
      </c>
      <c r="M46" s="15">
        <v>4</v>
      </c>
      <c r="N46" s="15">
        <v>1</v>
      </c>
      <c r="O46" s="15">
        <v>1.2</v>
      </c>
    </row>
    <row r="47" spans="1:15" s="18" customFormat="1" x14ac:dyDescent="0.2">
      <c r="A47" s="6">
        <v>443</v>
      </c>
      <c r="B47" s="47" t="s">
        <v>113</v>
      </c>
      <c r="C47" s="48" t="s">
        <v>80</v>
      </c>
      <c r="D47" s="15">
        <v>14.25</v>
      </c>
      <c r="E47" s="15">
        <v>2.42</v>
      </c>
      <c r="F47" s="15">
        <v>16.3</v>
      </c>
      <c r="G47" s="15">
        <v>143.98000000000002</v>
      </c>
      <c r="H47" s="15">
        <v>0.1</v>
      </c>
      <c r="I47" s="15">
        <v>13</v>
      </c>
      <c r="J47" s="15">
        <v>21</v>
      </c>
      <c r="K47" s="15">
        <v>0.1</v>
      </c>
      <c r="L47" s="15">
        <v>22</v>
      </c>
      <c r="M47" s="15">
        <v>39</v>
      </c>
      <c r="N47" s="15">
        <v>23</v>
      </c>
      <c r="O47" s="15">
        <v>8</v>
      </c>
    </row>
    <row r="48" spans="1:15" s="18" customFormat="1" ht="39" customHeight="1" x14ac:dyDescent="0.2">
      <c r="A48" s="6">
        <v>705</v>
      </c>
      <c r="B48" s="47" t="s">
        <v>84</v>
      </c>
      <c r="C48" s="20" t="s">
        <v>59</v>
      </c>
      <c r="D48" s="15">
        <v>0.2</v>
      </c>
      <c r="E48" s="15">
        <v>0</v>
      </c>
      <c r="F48" s="15">
        <v>35.200000000000003</v>
      </c>
      <c r="G48" s="15">
        <v>141.60000000000002</v>
      </c>
      <c r="H48" s="15">
        <v>0.03</v>
      </c>
      <c r="I48" s="15">
        <v>19</v>
      </c>
      <c r="J48" s="15">
        <v>0</v>
      </c>
      <c r="K48" s="15">
        <v>1.2</v>
      </c>
      <c r="L48" s="15">
        <v>18</v>
      </c>
      <c r="M48" s="15">
        <v>13</v>
      </c>
      <c r="N48" s="15">
        <v>10</v>
      </c>
      <c r="O48" s="15">
        <v>3</v>
      </c>
    </row>
    <row r="49" spans="1:15" s="18" customFormat="1" ht="22.5" x14ac:dyDescent="0.2">
      <c r="A49" s="6"/>
      <c r="B49" s="12" t="s">
        <v>43</v>
      </c>
      <c r="C49" s="20" t="s">
        <v>60</v>
      </c>
      <c r="D49" s="15">
        <v>7.8</v>
      </c>
      <c r="E49" s="15">
        <v>1.8</v>
      </c>
      <c r="F49" s="15">
        <v>24</v>
      </c>
      <c r="G49" s="15">
        <f t="shared" ref="G49:G50" si="9">SUM(D49*4)+(E49*9)+(F49*4)</f>
        <v>143.4</v>
      </c>
      <c r="H49" s="15">
        <v>0.06</v>
      </c>
      <c r="I49" s="15">
        <v>0</v>
      </c>
      <c r="J49" s="15">
        <v>0</v>
      </c>
      <c r="K49" s="15">
        <v>1.3</v>
      </c>
      <c r="L49" s="15">
        <v>21</v>
      </c>
      <c r="M49" s="15">
        <v>95</v>
      </c>
      <c r="N49" s="15">
        <v>28</v>
      </c>
      <c r="O49" s="15">
        <v>2</v>
      </c>
    </row>
    <row r="50" spans="1:15" s="18" customFormat="1" ht="15" customHeight="1" x14ac:dyDescent="0.2">
      <c r="A50" s="6"/>
      <c r="B50" s="54" t="s">
        <v>53</v>
      </c>
      <c r="C50" s="53" t="s">
        <v>79</v>
      </c>
      <c r="D50" s="15">
        <v>0.63</v>
      </c>
      <c r="E50" s="15">
        <v>6</v>
      </c>
      <c r="F50" s="15">
        <v>14.7</v>
      </c>
      <c r="G50" s="15">
        <f t="shared" si="9"/>
        <v>115.32</v>
      </c>
      <c r="H50" s="15">
        <v>1.7</v>
      </c>
      <c r="I50" s="15">
        <v>10</v>
      </c>
      <c r="J50" s="15">
        <v>0</v>
      </c>
      <c r="K50" s="15">
        <v>1.3</v>
      </c>
      <c r="L50" s="15">
        <v>18</v>
      </c>
      <c r="M50" s="15">
        <v>13</v>
      </c>
      <c r="N50" s="15">
        <v>10</v>
      </c>
      <c r="O50" s="15">
        <v>3</v>
      </c>
    </row>
    <row r="51" spans="1:15" s="18" customFormat="1" x14ac:dyDescent="0.2">
      <c r="A51" s="21" t="s">
        <v>73</v>
      </c>
      <c r="B51" s="12"/>
      <c r="C51" s="23"/>
      <c r="D51" s="16">
        <f t="shared" ref="D51:O51" si="10">SUM(D45:D50)</f>
        <v>26.58</v>
      </c>
      <c r="E51" s="16">
        <f t="shared" si="10"/>
        <v>18.22</v>
      </c>
      <c r="F51" s="16">
        <f t="shared" si="10"/>
        <v>103.2</v>
      </c>
      <c r="G51" s="16">
        <f t="shared" si="10"/>
        <v>683.10000000000014</v>
      </c>
      <c r="H51" s="16">
        <f t="shared" si="10"/>
        <v>5.1499999999999995</v>
      </c>
      <c r="I51" s="16">
        <f t="shared" si="10"/>
        <v>67</v>
      </c>
      <c r="J51" s="16">
        <f t="shared" si="10"/>
        <v>40.799999999999997</v>
      </c>
      <c r="K51" s="16">
        <f t="shared" si="10"/>
        <v>20.200000000000003</v>
      </c>
      <c r="L51" s="16">
        <f t="shared" si="10"/>
        <v>85.1</v>
      </c>
      <c r="M51" s="16">
        <f t="shared" si="10"/>
        <v>168.1</v>
      </c>
      <c r="N51" s="16">
        <f t="shared" si="10"/>
        <v>76.099999999999994</v>
      </c>
      <c r="O51" s="16">
        <f t="shared" si="10"/>
        <v>21.2</v>
      </c>
    </row>
    <row r="52" spans="1:15" s="18" customFormat="1" x14ac:dyDescent="0.2">
      <c r="A52" s="11"/>
      <c r="B52" s="17" t="s">
        <v>44</v>
      </c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7"/>
    </row>
    <row r="53" spans="1:15" s="18" customFormat="1" x14ac:dyDescent="0.2">
      <c r="A53" s="6">
        <v>698</v>
      </c>
      <c r="B53" s="47" t="s">
        <v>88</v>
      </c>
      <c r="C53" s="48" t="s">
        <v>59</v>
      </c>
      <c r="D53" s="15">
        <v>5.6</v>
      </c>
      <c r="E53" s="15">
        <v>8</v>
      </c>
      <c r="F53" s="15">
        <v>8.4</v>
      </c>
      <c r="G53" s="15">
        <v>128</v>
      </c>
      <c r="H53" s="15">
        <v>0.2</v>
      </c>
      <c r="I53" s="15">
        <v>0</v>
      </c>
      <c r="J53" s="15">
        <v>23.6</v>
      </c>
      <c r="K53" s="15">
        <v>1.2</v>
      </c>
      <c r="L53" s="15">
        <v>9.6</v>
      </c>
      <c r="M53" s="15">
        <v>4.2</v>
      </c>
      <c r="N53" s="15">
        <v>7.7</v>
      </c>
      <c r="O53" s="15">
        <v>3</v>
      </c>
    </row>
    <row r="54" spans="1:15" s="18" customFormat="1" x14ac:dyDescent="0.2">
      <c r="A54" s="6"/>
      <c r="B54" s="47" t="s">
        <v>45</v>
      </c>
      <c r="C54" s="48" t="s">
        <v>49</v>
      </c>
      <c r="D54" s="15">
        <v>5</v>
      </c>
      <c r="E54" s="15">
        <v>7</v>
      </c>
      <c r="F54" s="15">
        <v>32.5</v>
      </c>
      <c r="G54" s="15">
        <v>213</v>
      </c>
      <c r="H54" s="15">
        <v>15</v>
      </c>
      <c r="I54" s="16">
        <v>9</v>
      </c>
      <c r="J54" s="16">
        <v>0.06</v>
      </c>
      <c r="K54" s="15">
        <v>0</v>
      </c>
      <c r="L54" s="15">
        <v>0</v>
      </c>
      <c r="M54" s="15">
        <v>1.6</v>
      </c>
      <c r="N54" s="15">
        <v>5</v>
      </c>
      <c r="O54" s="15">
        <v>0</v>
      </c>
    </row>
    <row r="55" spans="1:15" s="18" customFormat="1" x14ac:dyDescent="0.2">
      <c r="A55" s="6" t="s">
        <v>73</v>
      </c>
      <c r="B55" s="26"/>
      <c r="C55" s="8"/>
      <c r="D55" s="39">
        <f t="shared" ref="D55:O55" si="11">SUM(D53:D54)</f>
        <v>10.6</v>
      </c>
      <c r="E55" s="39">
        <f t="shared" si="11"/>
        <v>15</v>
      </c>
      <c r="F55" s="39">
        <f t="shared" si="11"/>
        <v>40.9</v>
      </c>
      <c r="G55" s="39">
        <f t="shared" si="11"/>
        <v>341</v>
      </c>
      <c r="H55" s="39">
        <f t="shared" si="11"/>
        <v>15.2</v>
      </c>
      <c r="I55" s="39">
        <f t="shared" si="11"/>
        <v>9</v>
      </c>
      <c r="J55" s="39">
        <f t="shared" si="11"/>
        <v>23.66</v>
      </c>
      <c r="K55" s="39">
        <f t="shared" si="11"/>
        <v>1.2</v>
      </c>
      <c r="L55" s="39">
        <f t="shared" si="11"/>
        <v>9.6</v>
      </c>
      <c r="M55" s="39">
        <f t="shared" si="11"/>
        <v>5.8000000000000007</v>
      </c>
      <c r="N55" s="39">
        <f t="shared" si="11"/>
        <v>12.7</v>
      </c>
      <c r="O55" s="39">
        <f t="shared" si="11"/>
        <v>3</v>
      </c>
    </row>
    <row r="56" spans="1:15" s="18" customFormat="1" x14ac:dyDescent="0.2">
      <c r="A56" s="13" t="s">
        <v>73</v>
      </c>
      <c r="B56" s="5"/>
      <c r="C56" s="5"/>
      <c r="D56" s="24">
        <f>SUM(D43,D51,D55)</f>
        <v>49.23</v>
      </c>
      <c r="E56" s="24">
        <f>SUM(E43,E51,E55)</f>
        <v>36.29</v>
      </c>
      <c r="F56" s="24">
        <f>SUM(F43,F51,F55)</f>
        <v>225.77</v>
      </c>
      <c r="G56" s="24">
        <f>SUM(G43+G51+G55)</f>
        <v>1426.6100000000001</v>
      </c>
      <c r="H56" s="24">
        <f t="shared" ref="H56:O56" si="12">SUM(H43,H51,H55)</f>
        <v>20.63</v>
      </c>
      <c r="I56" s="24">
        <f t="shared" si="12"/>
        <v>76.2</v>
      </c>
      <c r="J56" s="24">
        <f t="shared" si="12"/>
        <v>93.96</v>
      </c>
      <c r="K56" s="24">
        <f t="shared" si="12"/>
        <v>23.900000000000002</v>
      </c>
      <c r="L56" s="24">
        <f t="shared" si="12"/>
        <v>153.69999999999999</v>
      </c>
      <c r="M56" s="24">
        <f t="shared" si="12"/>
        <v>227.60000000000002</v>
      </c>
      <c r="N56" s="24">
        <f t="shared" si="12"/>
        <v>100.3</v>
      </c>
      <c r="O56" s="24">
        <f t="shared" si="12"/>
        <v>27.5</v>
      </c>
    </row>
    <row r="57" spans="1:15" s="18" customFormat="1" x14ac:dyDescent="0.2">
      <c r="C57" s="19"/>
      <c r="G57" s="27"/>
      <c r="O57" s="25"/>
    </row>
    <row r="58" spans="1:15" s="18" customFormat="1" x14ac:dyDescent="0.2">
      <c r="A58" s="3"/>
      <c r="C58" s="19"/>
    </row>
    <row r="59" spans="1:15" s="18" customFormat="1" x14ac:dyDescent="0.2">
      <c r="C59" s="19"/>
    </row>
    <row r="60" spans="1:15" s="18" customFormat="1" x14ac:dyDescent="0.2">
      <c r="B60" s="2" t="s">
        <v>0</v>
      </c>
      <c r="C60" s="18" t="s">
        <v>50</v>
      </c>
    </row>
    <row r="61" spans="1:15" s="18" customFormat="1" x14ac:dyDescent="0.2">
      <c r="B61" s="2" t="s">
        <v>2</v>
      </c>
      <c r="C61" s="18" t="s">
        <v>3</v>
      </c>
    </row>
    <row r="62" spans="1:15" s="18" customFormat="1" x14ac:dyDescent="0.2">
      <c r="B62" s="2" t="s">
        <v>4</v>
      </c>
      <c r="C62" s="18" t="s">
        <v>5</v>
      </c>
    </row>
    <row r="63" spans="1:15" s="18" customFormat="1" ht="45" x14ac:dyDescent="0.2">
      <c r="A63" s="8" t="s">
        <v>6</v>
      </c>
      <c r="B63" s="9" t="s">
        <v>7</v>
      </c>
      <c r="C63" s="8" t="s">
        <v>8</v>
      </c>
      <c r="D63" s="9" t="s">
        <v>9</v>
      </c>
      <c r="E63" s="9"/>
      <c r="F63" s="9"/>
      <c r="G63" s="8" t="s">
        <v>10</v>
      </c>
      <c r="H63" s="9" t="s">
        <v>11</v>
      </c>
      <c r="I63" s="9"/>
      <c r="J63" s="9"/>
      <c r="K63" s="9"/>
      <c r="L63" s="9" t="s">
        <v>12</v>
      </c>
      <c r="M63" s="9"/>
      <c r="N63" s="9"/>
      <c r="O63" s="9"/>
    </row>
    <row r="64" spans="1:15" s="18" customFormat="1" x14ac:dyDescent="0.2">
      <c r="A64" s="8"/>
      <c r="B64" s="9"/>
      <c r="C64" s="8"/>
      <c r="D64" s="8" t="s">
        <v>13</v>
      </c>
      <c r="E64" s="8" t="s">
        <v>14</v>
      </c>
      <c r="F64" s="8" t="s">
        <v>15</v>
      </c>
      <c r="G64" s="8"/>
      <c r="H64" s="8" t="s">
        <v>16</v>
      </c>
      <c r="I64" s="8" t="s">
        <v>17</v>
      </c>
      <c r="J64" s="8" t="s">
        <v>18</v>
      </c>
      <c r="K64" s="8" t="s">
        <v>19</v>
      </c>
      <c r="L64" s="8" t="s">
        <v>20</v>
      </c>
      <c r="M64" s="8" t="s">
        <v>21</v>
      </c>
      <c r="N64" s="8" t="s">
        <v>22</v>
      </c>
      <c r="O64" s="8" t="s">
        <v>23</v>
      </c>
    </row>
    <row r="65" spans="1:15" s="18" customFormat="1" x14ac:dyDescent="0.2">
      <c r="A65" s="6" t="s">
        <v>24</v>
      </c>
      <c r="B65" s="10" t="s">
        <v>25</v>
      </c>
      <c r="C65" s="6" t="s">
        <v>26</v>
      </c>
      <c r="D65" s="6" t="s">
        <v>27</v>
      </c>
      <c r="E65" s="6" t="s">
        <v>28</v>
      </c>
      <c r="F65" s="6" t="s">
        <v>29</v>
      </c>
      <c r="G65" s="6" t="s">
        <v>30</v>
      </c>
      <c r="H65" s="6" t="s">
        <v>31</v>
      </c>
      <c r="I65" s="6" t="s">
        <v>32</v>
      </c>
      <c r="J65" s="6" t="s">
        <v>33</v>
      </c>
      <c r="K65" s="6" t="s">
        <v>34</v>
      </c>
      <c r="L65" s="6" t="s">
        <v>35</v>
      </c>
      <c r="M65" s="6" t="s">
        <v>36</v>
      </c>
      <c r="N65" s="6" t="s">
        <v>37</v>
      </c>
      <c r="O65" s="6" t="s">
        <v>38</v>
      </c>
    </row>
    <row r="66" spans="1:15" s="18" customFormat="1" x14ac:dyDescent="0.2">
      <c r="A66" s="11"/>
      <c r="B66" s="17" t="s">
        <v>51</v>
      </c>
      <c r="C66" s="68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70"/>
    </row>
    <row r="67" spans="1:15" s="18" customFormat="1" ht="29.25" customHeight="1" x14ac:dyDescent="0.2">
      <c r="A67" s="6">
        <v>311</v>
      </c>
      <c r="B67" s="12" t="s">
        <v>98</v>
      </c>
      <c r="C67" s="20" t="s">
        <v>87</v>
      </c>
      <c r="D67" s="15">
        <v>5.4</v>
      </c>
      <c r="E67" s="15">
        <v>5.76</v>
      </c>
      <c r="F67" s="15">
        <v>27.54</v>
      </c>
      <c r="G67" s="15">
        <v>183.6</v>
      </c>
      <c r="H67" s="15">
        <v>0.25</v>
      </c>
      <c r="I67" s="15">
        <v>1.9</v>
      </c>
      <c r="J67" s="15">
        <v>3.2</v>
      </c>
      <c r="K67" s="15">
        <v>1.1000000000000001</v>
      </c>
      <c r="L67" s="15">
        <v>1.1599999999999999</v>
      </c>
      <c r="M67" s="15">
        <v>8.3000000000000007</v>
      </c>
      <c r="N67" s="15">
        <v>2.9</v>
      </c>
      <c r="O67" s="15">
        <v>1</v>
      </c>
    </row>
    <row r="68" spans="1:15" s="18" customFormat="1" ht="14.25" customHeight="1" x14ac:dyDescent="0.2">
      <c r="A68" s="6"/>
      <c r="B68" s="12" t="s">
        <v>62</v>
      </c>
      <c r="C68" s="20" t="s">
        <v>49</v>
      </c>
      <c r="D68" s="15">
        <v>2.25</v>
      </c>
      <c r="E68" s="15">
        <v>0.87</v>
      </c>
      <c r="F68" s="15">
        <v>15.27</v>
      </c>
      <c r="G68" s="15">
        <v>77.91</v>
      </c>
      <c r="H68" s="15">
        <v>0.12</v>
      </c>
      <c r="I68" s="16">
        <v>0.11</v>
      </c>
      <c r="J68" s="16">
        <v>29.5</v>
      </c>
      <c r="K68" s="15">
        <v>0.7</v>
      </c>
      <c r="L68" s="15">
        <v>19</v>
      </c>
      <c r="M68" s="15">
        <v>30</v>
      </c>
      <c r="N68" s="15">
        <v>5</v>
      </c>
      <c r="O68" s="15">
        <v>0.6</v>
      </c>
    </row>
    <row r="69" spans="1:15" s="18" customFormat="1" ht="14.25" customHeight="1" x14ac:dyDescent="0.2">
      <c r="A69" s="6">
        <v>686</v>
      </c>
      <c r="B69" s="47" t="s">
        <v>40</v>
      </c>
      <c r="C69" s="48" t="s">
        <v>75</v>
      </c>
      <c r="D69" s="15">
        <v>0.4</v>
      </c>
      <c r="E69" s="15">
        <v>0.1</v>
      </c>
      <c r="F69" s="15">
        <v>4</v>
      </c>
      <c r="G69" s="15">
        <v>18.5</v>
      </c>
      <c r="H69" s="15">
        <v>0.06</v>
      </c>
      <c r="I69" s="16">
        <v>3.1</v>
      </c>
      <c r="J69" s="16">
        <v>0.01</v>
      </c>
      <c r="K69" s="15">
        <v>1.6</v>
      </c>
      <c r="L69" s="15">
        <v>8</v>
      </c>
      <c r="M69" s="15">
        <v>8</v>
      </c>
      <c r="N69" s="15">
        <v>4</v>
      </c>
      <c r="O69" s="15">
        <v>1</v>
      </c>
    </row>
    <row r="70" spans="1:15" s="18" customFormat="1" x14ac:dyDescent="0.2">
      <c r="A70" s="21" t="s">
        <v>47</v>
      </c>
      <c r="B70" s="12"/>
      <c r="C70" s="23"/>
      <c r="D70" s="16">
        <f t="shared" ref="D70:O70" si="13">SUM(D67:D69)</f>
        <v>8.0500000000000007</v>
      </c>
      <c r="E70" s="16">
        <f t="shared" si="13"/>
        <v>6.7299999999999995</v>
      </c>
      <c r="F70" s="16">
        <f t="shared" si="13"/>
        <v>46.81</v>
      </c>
      <c r="G70" s="16">
        <f t="shared" si="13"/>
        <v>280.01</v>
      </c>
      <c r="H70" s="16">
        <f t="shared" si="13"/>
        <v>0.43</v>
      </c>
      <c r="I70" s="16">
        <f t="shared" si="13"/>
        <v>5.1099999999999994</v>
      </c>
      <c r="J70" s="16">
        <f t="shared" si="13"/>
        <v>32.71</v>
      </c>
      <c r="K70" s="16">
        <f t="shared" si="13"/>
        <v>3.4000000000000004</v>
      </c>
      <c r="L70" s="16">
        <f t="shared" si="13"/>
        <v>28.16</v>
      </c>
      <c r="M70" s="16">
        <f t="shared" si="13"/>
        <v>46.3</v>
      </c>
      <c r="N70" s="16">
        <f t="shared" si="13"/>
        <v>11.9</v>
      </c>
      <c r="O70" s="16">
        <f t="shared" si="13"/>
        <v>2.6</v>
      </c>
    </row>
    <row r="71" spans="1:15" s="18" customFormat="1" x14ac:dyDescent="0.2">
      <c r="A71" s="11"/>
      <c r="B71" s="17" t="s">
        <v>41</v>
      </c>
      <c r="C71" s="65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7"/>
    </row>
    <row r="72" spans="1:15" s="18" customFormat="1" ht="14.25" customHeight="1" x14ac:dyDescent="0.2">
      <c r="A72" s="21">
        <v>50</v>
      </c>
      <c r="B72" s="47" t="s">
        <v>114</v>
      </c>
      <c r="C72" s="23" t="s">
        <v>112</v>
      </c>
      <c r="D72" s="16">
        <v>2.6</v>
      </c>
      <c r="E72" s="16">
        <v>3.4</v>
      </c>
      <c r="F72" s="16">
        <v>9.3000000000000007</v>
      </c>
      <c r="G72" s="15">
        <f t="shared" ref="G72:G77" si="14">SUM(D72*4)+(E72*9)+(F72*4)</f>
        <v>78.2</v>
      </c>
      <c r="H72" s="16">
        <v>1.6</v>
      </c>
      <c r="I72" s="16">
        <v>3.5</v>
      </c>
      <c r="J72" s="16">
        <v>0.2</v>
      </c>
      <c r="K72" s="16">
        <v>0.3</v>
      </c>
      <c r="L72" s="16">
        <v>1.8</v>
      </c>
      <c r="M72" s="16">
        <v>4.0999999999999996</v>
      </c>
      <c r="N72" s="16">
        <v>4.7</v>
      </c>
      <c r="O72" s="16">
        <v>3.7</v>
      </c>
    </row>
    <row r="73" spans="1:15" s="18" customFormat="1" ht="25.5" customHeight="1" x14ac:dyDescent="0.2">
      <c r="A73" s="6">
        <v>139</v>
      </c>
      <c r="B73" s="47" t="s">
        <v>93</v>
      </c>
      <c r="C73" s="20" t="s">
        <v>72</v>
      </c>
      <c r="D73" s="15">
        <v>8</v>
      </c>
      <c r="E73" s="15">
        <v>3.6</v>
      </c>
      <c r="F73" s="15">
        <v>20</v>
      </c>
      <c r="G73" s="15">
        <f t="shared" si="14"/>
        <v>144.4</v>
      </c>
      <c r="H73" s="15">
        <v>0</v>
      </c>
      <c r="I73" s="15">
        <v>14</v>
      </c>
      <c r="J73" s="15">
        <v>1</v>
      </c>
      <c r="K73" s="15">
        <v>0.2</v>
      </c>
      <c r="L73" s="15">
        <v>29</v>
      </c>
      <c r="M73" s="15">
        <v>8.4</v>
      </c>
      <c r="N73" s="15">
        <v>3.4</v>
      </c>
      <c r="O73" s="15">
        <v>2</v>
      </c>
    </row>
    <row r="74" spans="1:15" s="18" customFormat="1" ht="36" customHeight="1" x14ac:dyDescent="0.2">
      <c r="A74" s="6">
        <v>374</v>
      </c>
      <c r="B74" s="47" t="s">
        <v>115</v>
      </c>
      <c r="C74" s="48" t="s">
        <v>91</v>
      </c>
      <c r="D74" s="15">
        <v>16.03</v>
      </c>
      <c r="E74" s="15">
        <v>5.46</v>
      </c>
      <c r="F74" s="15">
        <v>4.58</v>
      </c>
      <c r="G74" s="15">
        <f t="shared" si="14"/>
        <v>131.58000000000001</v>
      </c>
      <c r="H74" s="15">
        <v>7.0000000000000007E-2</v>
      </c>
      <c r="I74" s="15">
        <v>0.44</v>
      </c>
      <c r="J74" s="15">
        <v>17.02</v>
      </c>
      <c r="K74" s="15">
        <v>2.5099999999999998</v>
      </c>
      <c r="L74" s="15">
        <v>22.94</v>
      </c>
      <c r="M74" s="15">
        <v>4.5999999999999996</v>
      </c>
      <c r="N74" s="15">
        <v>18</v>
      </c>
      <c r="O74" s="15">
        <v>0.74</v>
      </c>
    </row>
    <row r="75" spans="1:15" s="18" customFormat="1" ht="30.75" customHeight="1" x14ac:dyDescent="0.2">
      <c r="A75" s="6">
        <v>518</v>
      </c>
      <c r="B75" s="47" t="s">
        <v>69</v>
      </c>
      <c r="C75" s="20" t="s">
        <v>79</v>
      </c>
      <c r="D75" s="15">
        <v>2.1</v>
      </c>
      <c r="E75" s="15">
        <v>0.4</v>
      </c>
      <c r="F75" s="15">
        <v>14.5</v>
      </c>
      <c r="G75" s="15">
        <f t="shared" si="14"/>
        <v>70</v>
      </c>
      <c r="H75" s="15">
        <v>6.1</v>
      </c>
      <c r="I75" s="15">
        <v>23</v>
      </c>
      <c r="J75" s="15">
        <v>11</v>
      </c>
      <c r="K75" s="15">
        <v>2.4</v>
      </c>
      <c r="L75" s="15">
        <v>3.8</v>
      </c>
      <c r="M75" s="15">
        <v>7.1</v>
      </c>
      <c r="N75" s="15">
        <v>6.7</v>
      </c>
      <c r="O75" s="15">
        <v>5.2</v>
      </c>
    </row>
    <row r="76" spans="1:15" s="18" customFormat="1" ht="22.5" customHeight="1" x14ac:dyDescent="0.2">
      <c r="A76" s="6">
        <v>636</v>
      </c>
      <c r="B76" s="47" t="s">
        <v>116</v>
      </c>
      <c r="C76" s="48" t="s">
        <v>59</v>
      </c>
      <c r="D76" s="15">
        <v>0.2</v>
      </c>
      <c r="E76" s="15">
        <v>0</v>
      </c>
      <c r="F76" s="15">
        <v>14.9</v>
      </c>
      <c r="G76" s="15">
        <f t="shared" si="14"/>
        <v>60.4</v>
      </c>
      <c r="H76" s="15">
        <v>0.06</v>
      </c>
      <c r="I76" s="15">
        <v>0</v>
      </c>
      <c r="J76" s="15">
        <v>0</v>
      </c>
      <c r="K76" s="15">
        <v>1.6</v>
      </c>
      <c r="L76" s="15">
        <v>8</v>
      </c>
      <c r="M76" s="15">
        <v>8</v>
      </c>
      <c r="N76" s="15">
        <v>4</v>
      </c>
      <c r="O76" s="15">
        <v>1</v>
      </c>
    </row>
    <row r="77" spans="1:15" s="18" customFormat="1" ht="22.5" x14ac:dyDescent="0.2">
      <c r="A77" s="6"/>
      <c r="B77" s="47" t="s">
        <v>43</v>
      </c>
      <c r="C77" s="48" t="s">
        <v>60</v>
      </c>
      <c r="D77" s="15">
        <v>7.8</v>
      </c>
      <c r="E77" s="15">
        <v>1.8</v>
      </c>
      <c r="F77" s="15">
        <v>24</v>
      </c>
      <c r="G77" s="15">
        <f t="shared" si="14"/>
        <v>143.4</v>
      </c>
      <c r="H77" s="15">
        <v>0.06</v>
      </c>
      <c r="I77" s="15">
        <v>0</v>
      </c>
      <c r="J77" s="15">
        <v>0</v>
      </c>
      <c r="K77" s="15">
        <v>1.3</v>
      </c>
      <c r="L77" s="15">
        <v>21</v>
      </c>
      <c r="M77" s="15">
        <v>95</v>
      </c>
      <c r="N77" s="15">
        <v>28</v>
      </c>
      <c r="O77" s="15">
        <v>2</v>
      </c>
    </row>
    <row r="78" spans="1:15" s="18" customFormat="1" ht="15.75" customHeight="1" x14ac:dyDescent="0.2">
      <c r="A78" s="6"/>
      <c r="B78" s="12" t="s">
        <v>45</v>
      </c>
      <c r="C78" s="20" t="s">
        <v>49</v>
      </c>
      <c r="D78" s="15">
        <v>5</v>
      </c>
      <c r="E78" s="15">
        <v>7</v>
      </c>
      <c r="F78" s="15">
        <v>32.5</v>
      </c>
      <c r="G78" s="15">
        <v>213</v>
      </c>
      <c r="H78" s="15">
        <v>0.2</v>
      </c>
      <c r="I78" s="15">
        <v>0.32</v>
      </c>
      <c r="J78" s="15">
        <v>2.31</v>
      </c>
      <c r="K78" s="15">
        <v>0.65</v>
      </c>
      <c r="L78" s="15">
        <v>0.02</v>
      </c>
      <c r="M78" s="15">
        <v>2.5</v>
      </c>
      <c r="N78" s="15">
        <v>3.4</v>
      </c>
      <c r="O78" s="15">
        <v>4</v>
      </c>
    </row>
    <row r="79" spans="1:15" s="18" customFormat="1" x14ac:dyDescent="0.2">
      <c r="A79" s="21" t="s">
        <v>73</v>
      </c>
      <c r="B79" s="12"/>
      <c r="C79" s="23"/>
      <c r="D79" s="16">
        <f>SUM(D72:D78)</f>
        <v>41.730000000000004</v>
      </c>
      <c r="E79" s="16">
        <f>SUM(E72:E78)</f>
        <v>21.660000000000004</v>
      </c>
      <c r="F79" s="16">
        <f>SUM(F72:F78)</f>
        <v>119.78</v>
      </c>
      <c r="G79" s="16">
        <f>SUM(G72:G78)</f>
        <v>840.98</v>
      </c>
      <c r="H79" s="16">
        <f t="shared" ref="H79:O79" si="15">SUM(H72:H78)</f>
        <v>8.0899999999999981</v>
      </c>
      <c r="I79" s="16">
        <f t="shared" si="15"/>
        <v>41.26</v>
      </c>
      <c r="J79" s="16">
        <f t="shared" si="15"/>
        <v>31.529999999999998</v>
      </c>
      <c r="K79" s="16">
        <f t="shared" si="15"/>
        <v>8.9600000000000009</v>
      </c>
      <c r="L79" s="16">
        <f t="shared" si="15"/>
        <v>86.559999999999988</v>
      </c>
      <c r="M79" s="16">
        <f t="shared" si="15"/>
        <v>129.69999999999999</v>
      </c>
      <c r="N79" s="16">
        <f t="shared" si="15"/>
        <v>68.200000000000017</v>
      </c>
      <c r="O79" s="16">
        <f t="shared" si="15"/>
        <v>18.64</v>
      </c>
    </row>
    <row r="80" spans="1:15" s="18" customFormat="1" x14ac:dyDescent="0.2">
      <c r="A80" s="11"/>
      <c r="B80" s="17" t="s">
        <v>44</v>
      </c>
      <c r="C80" s="65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7"/>
    </row>
    <row r="81" spans="1:16" s="18" customFormat="1" ht="26.25" customHeight="1" x14ac:dyDescent="0.2">
      <c r="A81" s="6">
        <v>362</v>
      </c>
      <c r="B81" s="47" t="s">
        <v>66</v>
      </c>
      <c r="C81" s="48" t="s">
        <v>67</v>
      </c>
      <c r="D81" s="15">
        <v>14.08</v>
      </c>
      <c r="E81" s="15">
        <v>3.36</v>
      </c>
      <c r="F81" s="15">
        <v>11.36</v>
      </c>
      <c r="G81" s="15">
        <v>132</v>
      </c>
      <c r="H81" s="15">
        <v>0</v>
      </c>
      <c r="I81" s="15">
        <v>0.3</v>
      </c>
      <c r="J81" s="15">
        <v>7.2</v>
      </c>
      <c r="K81" s="15">
        <v>0.4</v>
      </c>
      <c r="L81" s="15">
        <v>9.8000000000000007</v>
      </c>
      <c r="M81" s="15">
        <v>15.1</v>
      </c>
      <c r="N81" s="15">
        <v>27</v>
      </c>
      <c r="O81" s="15">
        <v>0.8</v>
      </c>
      <c r="P81" s="57"/>
    </row>
    <row r="82" spans="1:16" s="18" customFormat="1" ht="14.25" customHeight="1" x14ac:dyDescent="0.2">
      <c r="A82" s="6">
        <v>685</v>
      </c>
      <c r="B82" s="47" t="s">
        <v>46</v>
      </c>
      <c r="C82" s="48" t="s">
        <v>59</v>
      </c>
      <c r="D82" s="15">
        <v>0.4</v>
      </c>
      <c r="E82" s="15">
        <v>0</v>
      </c>
      <c r="F82" s="15">
        <v>14.2</v>
      </c>
      <c r="G82" s="15">
        <v>58.4</v>
      </c>
      <c r="H82" s="15">
        <v>0.06</v>
      </c>
      <c r="I82" s="16">
        <v>0</v>
      </c>
      <c r="J82" s="16">
        <v>0</v>
      </c>
      <c r="K82" s="15">
        <v>1.6</v>
      </c>
      <c r="L82" s="15">
        <v>8</v>
      </c>
      <c r="M82" s="15">
        <v>8</v>
      </c>
      <c r="N82" s="15">
        <v>4</v>
      </c>
      <c r="O82" s="15">
        <v>1</v>
      </c>
    </row>
    <row r="83" spans="1:16" s="18" customFormat="1" x14ac:dyDescent="0.2">
      <c r="A83" s="6" t="s">
        <v>73</v>
      </c>
      <c r="B83" s="12"/>
      <c r="C83" s="20"/>
      <c r="D83" s="15">
        <f t="shared" ref="D83:O83" si="16">SUM(D81:D82)</f>
        <v>14.48</v>
      </c>
      <c r="E83" s="15">
        <f t="shared" si="16"/>
        <v>3.36</v>
      </c>
      <c r="F83" s="15">
        <f t="shared" si="16"/>
        <v>25.56</v>
      </c>
      <c r="G83" s="15">
        <f t="shared" si="16"/>
        <v>190.4</v>
      </c>
      <c r="H83" s="15">
        <f t="shared" si="16"/>
        <v>0.06</v>
      </c>
      <c r="I83" s="15">
        <f t="shared" si="16"/>
        <v>0.3</v>
      </c>
      <c r="J83" s="15">
        <f t="shared" si="16"/>
        <v>7.2</v>
      </c>
      <c r="K83" s="15">
        <f t="shared" si="16"/>
        <v>2</v>
      </c>
      <c r="L83" s="15">
        <f t="shared" si="16"/>
        <v>17.8</v>
      </c>
      <c r="M83" s="15">
        <f t="shared" si="16"/>
        <v>23.1</v>
      </c>
      <c r="N83" s="15">
        <f t="shared" si="16"/>
        <v>31</v>
      </c>
      <c r="O83" s="15">
        <f t="shared" si="16"/>
        <v>1.8</v>
      </c>
    </row>
    <row r="84" spans="1:16" s="18" customFormat="1" x14ac:dyDescent="0.2">
      <c r="A84" s="13" t="s">
        <v>73</v>
      </c>
      <c r="B84" s="5"/>
      <c r="C84" s="5"/>
      <c r="D84" s="24">
        <f>SUM(D70,D79,D83)</f>
        <v>64.260000000000005</v>
      </c>
      <c r="E84" s="24">
        <f>SUM(E70,E79,E83)</f>
        <v>31.750000000000004</v>
      </c>
      <c r="F84" s="24">
        <f>SUM(F70,F79,F83)</f>
        <v>192.15</v>
      </c>
      <c r="G84" s="24">
        <f>SUM(G70+G79+G83)</f>
        <v>1311.39</v>
      </c>
      <c r="H84" s="24">
        <f t="shared" ref="H84:O84" si="17">SUM(H70,H79,H83)</f>
        <v>8.5799999999999983</v>
      </c>
      <c r="I84" s="24">
        <f t="shared" si="17"/>
        <v>46.669999999999995</v>
      </c>
      <c r="J84" s="24">
        <f t="shared" si="17"/>
        <v>71.44</v>
      </c>
      <c r="K84" s="24">
        <f t="shared" si="17"/>
        <v>14.360000000000001</v>
      </c>
      <c r="L84" s="24">
        <f t="shared" si="17"/>
        <v>132.51999999999998</v>
      </c>
      <c r="M84" s="24">
        <f t="shared" si="17"/>
        <v>199.1</v>
      </c>
      <c r="N84" s="24">
        <f t="shared" si="17"/>
        <v>111.10000000000002</v>
      </c>
      <c r="O84" s="24">
        <f t="shared" si="17"/>
        <v>23.040000000000003</v>
      </c>
    </row>
    <row r="85" spans="1:16" s="18" customFormat="1" x14ac:dyDescent="0.2">
      <c r="A85" s="28"/>
      <c r="B85" s="29"/>
      <c r="C85" s="29"/>
      <c r="D85" s="30"/>
      <c r="E85" s="30"/>
      <c r="F85" s="30"/>
      <c r="G85" s="30"/>
      <c r="H85" s="30"/>
      <c r="I85" s="30"/>
      <c r="J85" s="30"/>
      <c r="K85" s="31"/>
      <c r="L85" s="30"/>
      <c r="M85" s="30"/>
      <c r="N85" s="30"/>
      <c r="O85" s="30"/>
    </row>
    <row r="86" spans="1:16" s="18" customFormat="1" x14ac:dyDescent="0.2">
      <c r="A86" s="28"/>
      <c r="B86" s="29"/>
      <c r="C86" s="29"/>
      <c r="D86" s="30"/>
      <c r="E86" s="30"/>
      <c r="F86" s="30"/>
      <c r="G86" s="30"/>
      <c r="H86" s="30"/>
      <c r="I86" s="30"/>
      <c r="J86" s="30"/>
      <c r="K86" s="31"/>
      <c r="L86" s="30"/>
      <c r="M86" s="30"/>
      <c r="N86" s="30"/>
      <c r="O86" s="30"/>
    </row>
    <row r="87" spans="1:16" s="18" customFormat="1" x14ac:dyDescent="0.2">
      <c r="A87" s="3"/>
      <c r="C87" s="19"/>
    </row>
    <row r="88" spans="1:16" s="18" customFormat="1" x14ac:dyDescent="0.2">
      <c r="B88" s="2" t="s">
        <v>0</v>
      </c>
      <c r="C88" s="18" t="s">
        <v>54</v>
      </c>
    </row>
    <row r="89" spans="1:16" s="18" customFormat="1" x14ac:dyDescent="0.2">
      <c r="B89" s="2" t="s">
        <v>2</v>
      </c>
      <c r="C89" s="18" t="s">
        <v>3</v>
      </c>
    </row>
    <row r="90" spans="1:16" s="18" customFormat="1" x14ac:dyDescent="0.2">
      <c r="B90" s="2" t="s">
        <v>4</v>
      </c>
      <c r="C90" s="18" t="s">
        <v>5</v>
      </c>
    </row>
    <row r="91" spans="1:16" s="18" customFormat="1" ht="45" x14ac:dyDescent="0.2">
      <c r="A91" s="8" t="s">
        <v>6</v>
      </c>
      <c r="B91" s="9" t="s">
        <v>7</v>
      </c>
      <c r="C91" s="8" t="s">
        <v>8</v>
      </c>
      <c r="D91" s="9" t="s">
        <v>9</v>
      </c>
      <c r="E91" s="9"/>
      <c r="F91" s="9"/>
      <c r="G91" s="8" t="s">
        <v>10</v>
      </c>
      <c r="H91" s="9" t="s">
        <v>11</v>
      </c>
      <c r="I91" s="9"/>
      <c r="J91" s="9"/>
      <c r="K91" s="9"/>
      <c r="L91" s="9" t="s">
        <v>12</v>
      </c>
      <c r="M91" s="9"/>
      <c r="N91" s="9"/>
      <c r="O91" s="9"/>
    </row>
    <row r="92" spans="1:16" s="18" customFormat="1" x14ac:dyDescent="0.2">
      <c r="A92" s="8"/>
      <c r="B92" s="9"/>
      <c r="C92" s="8"/>
      <c r="D92" s="8" t="s">
        <v>13</v>
      </c>
      <c r="E92" s="8" t="s">
        <v>14</v>
      </c>
      <c r="F92" s="8" t="s">
        <v>15</v>
      </c>
      <c r="G92" s="8"/>
      <c r="H92" s="8" t="s">
        <v>16</v>
      </c>
      <c r="I92" s="8" t="s">
        <v>17</v>
      </c>
      <c r="J92" s="8" t="s">
        <v>18</v>
      </c>
      <c r="K92" s="8" t="s">
        <v>19</v>
      </c>
      <c r="L92" s="8" t="s">
        <v>20</v>
      </c>
      <c r="M92" s="8" t="s">
        <v>21</v>
      </c>
      <c r="N92" s="8" t="s">
        <v>22</v>
      </c>
      <c r="O92" s="8" t="s">
        <v>23</v>
      </c>
    </row>
    <row r="93" spans="1:16" s="18" customFormat="1" x14ac:dyDescent="0.2">
      <c r="A93" s="6" t="s">
        <v>24</v>
      </c>
      <c r="B93" s="10" t="s">
        <v>25</v>
      </c>
      <c r="C93" s="6" t="s">
        <v>26</v>
      </c>
      <c r="D93" s="6" t="s">
        <v>27</v>
      </c>
      <c r="E93" s="6" t="s">
        <v>28</v>
      </c>
      <c r="F93" s="6" t="s">
        <v>29</v>
      </c>
      <c r="G93" s="6" t="s">
        <v>30</v>
      </c>
      <c r="H93" s="6" t="s">
        <v>31</v>
      </c>
      <c r="I93" s="6" t="s">
        <v>32</v>
      </c>
      <c r="J93" s="6" t="s">
        <v>33</v>
      </c>
      <c r="K93" s="6" t="s">
        <v>34</v>
      </c>
      <c r="L93" s="6" t="s">
        <v>35</v>
      </c>
      <c r="M93" s="6" t="s">
        <v>36</v>
      </c>
      <c r="N93" s="6" t="s">
        <v>37</v>
      </c>
      <c r="O93" s="6" t="s">
        <v>38</v>
      </c>
    </row>
    <row r="94" spans="1:16" s="18" customFormat="1" x14ac:dyDescent="0.2">
      <c r="A94" s="11"/>
      <c r="B94" s="17" t="s">
        <v>39</v>
      </c>
      <c r="C94" s="68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70"/>
    </row>
    <row r="95" spans="1:16" s="18" customFormat="1" ht="22.5" x14ac:dyDescent="0.2">
      <c r="A95" s="21">
        <v>3</v>
      </c>
      <c r="B95" s="47" t="s">
        <v>77</v>
      </c>
      <c r="C95" s="48" t="s">
        <v>64</v>
      </c>
      <c r="D95" s="15">
        <v>7.14</v>
      </c>
      <c r="E95" s="15">
        <v>14.97</v>
      </c>
      <c r="F95" s="15">
        <v>15.4</v>
      </c>
      <c r="G95" s="15">
        <v>224.89000000000001</v>
      </c>
      <c r="H95" s="15">
        <v>0.1</v>
      </c>
      <c r="I95" s="15">
        <v>2.2999999999999998</v>
      </c>
      <c r="J95" s="15">
        <v>0.1</v>
      </c>
      <c r="K95" s="15">
        <v>0.2</v>
      </c>
      <c r="L95" s="15">
        <v>31</v>
      </c>
      <c r="M95" s="15">
        <v>1.5</v>
      </c>
      <c r="N95" s="15">
        <v>2.7</v>
      </c>
      <c r="O95" s="15">
        <v>1.7</v>
      </c>
    </row>
    <row r="96" spans="1:16" s="18" customFormat="1" ht="24" customHeight="1" x14ac:dyDescent="0.2">
      <c r="A96" s="6">
        <v>685</v>
      </c>
      <c r="B96" s="47" t="s">
        <v>46</v>
      </c>
      <c r="C96" s="48" t="s">
        <v>59</v>
      </c>
      <c r="D96" s="15">
        <v>0.4</v>
      </c>
      <c r="E96" s="15">
        <v>0</v>
      </c>
      <c r="F96" s="15">
        <v>14.2</v>
      </c>
      <c r="G96" s="15">
        <v>58.4</v>
      </c>
      <c r="H96" s="15">
        <v>0.06</v>
      </c>
      <c r="I96" s="16">
        <v>0</v>
      </c>
      <c r="J96" s="16">
        <v>0</v>
      </c>
      <c r="K96" s="15">
        <v>1.6</v>
      </c>
      <c r="L96" s="15">
        <v>8</v>
      </c>
      <c r="M96" s="15">
        <v>8</v>
      </c>
      <c r="N96" s="15">
        <v>4</v>
      </c>
      <c r="O96" s="15">
        <v>1</v>
      </c>
    </row>
    <row r="97" spans="1:15" s="18" customFormat="1" x14ac:dyDescent="0.2">
      <c r="A97" s="21" t="s">
        <v>73</v>
      </c>
      <c r="B97" s="32"/>
      <c r="C97" s="33"/>
      <c r="D97" s="16">
        <f t="shared" ref="D97:O97" si="18">SUM(D96:D96)</f>
        <v>0.4</v>
      </c>
      <c r="E97" s="16">
        <f t="shared" si="18"/>
        <v>0</v>
      </c>
      <c r="F97" s="16">
        <f t="shared" si="18"/>
        <v>14.2</v>
      </c>
      <c r="G97" s="16">
        <f t="shared" si="18"/>
        <v>58.4</v>
      </c>
      <c r="H97" s="16">
        <f t="shared" si="18"/>
        <v>0.06</v>
      </c>
      <c r="I97" s="16">
        <f t="shared" si="18"/>
        <v>0</v>
      </c>
      <c r="J97" s="16">
        <f t="shared" si="18"/>
        <v>0</v>
      </c>
      <c r="K97" s="16">
        <f t="shared" si="18"/>
        <v>1.6</v>
      </c>
      <c r="L97" s="16">
        <f t="shared" si="18"/>
        <v>8</v>
      </c>
      <c r="M97" s="16">
        <f t="shared" si="18"/>
        <v>8</v>
      </c>
      <c r="N97" s="16">
        <f t="shared" si="18"/>
        <v>4</v>
      </c>
      <c r="O97" s="16">
        <f t="shared" si="18"/>
        <v>1</v>
      </c>
    </row>
    <row r="98" spans="1:15" s="18" customFormat="1" x14ac:dyDescent="0.2">
      <c r="A98" s="11"/>
      <c r="B98" s="17" t="s">
        <v>41</v>
      </c>
      <c r="C98" s="65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7"/>
    </row>
    <row r="99" spans="1:15" s="18" customFormat="1" ht="26.25" customHeight="1" x14ac:dyDescent="0.2">
      <c r="A99" s="58"/>
      <c r="B99" s="59" t="s">
        <v>68</v>
      </c>
      <c r="C99" s="48" t="s">
        <v>97</v>
      </c>
      <c r="D99" s="51">
        <v>0.32</v>
      </c>
      <c r="E99" s="51">
        <v>0.04</v>
      </c>
      <c r="F99" s="51">
        <v>1.1200000000000001</v>
      </c>
      <c r="G99" s="51">
        <f t="shared" ref="G99:G102" si="19">SUM(D99*4)+(E99*9)+(F99*4)</f>
        <v>6.120000000000001</v>
      </c>
      <c r="H99" s="51">
        <v>0.32</v>
      </c>
      <c r="I99" s="51">
        <v>6</v>
      </c>
      <c r="J99" s="51">
        <v>10</v>
      </c>
      <c r="K99" s="51">
        <v>1.5</v>
      </c>
      <c r="L99" s="51">
        <v>20</v>
      </c>
      <c r="M99" s="51">
        <v>5.2</v>
      </c>
      <c r="N99" s="51">
        <v>1.3</v>
      </c>
      <c r="O99" s="51">
        <v>0.8</v>
      </c>
    </row>
    <row r="100" spans="1:15" s="18" customFormat="1" ht="22.5" x14ac:dyDescent="0.2">
      <c r="A100" s="6">
        <v>145</v>
      </c>
      <c r="B100" s="47" t="s">
        <v>117</v>
      </c>
      <c r="C100" s="20" t="s">
        <v>71</v>
      </c>
      <c r="D100" s="15">
        <v>0.6</v>
      </c>
      <c r="E100" s="15">
        <v>1.1000000000000001</v>
      </c>
      <c r="F100" s="15">
        <v>2.2000000000000002</v>
      </c>
      <c r="G100" s="51">
        <f t="shared" si="19"/>
        <v>21.1</v>
      </c>
      <c r="H100" s="15">
        <v>1.7</v>
      </c>
      <c r="I100" s="15">
        <v>11</v>
      </c>
      <c r="J100" s="15">
        <v>11</v>
      </c>
      <c r="K100" s="15">
        <v>3.7</v>
      </c>
      <c r="L100" s="15">
        <v>1.1000000000000001</v>
      </c>
      <c r="M100" s="15">
        <v>1.9</v>
      </c>
      <c r="N100" s="15">
        <v>1.7</v>
      </c>
      <c r="O100" s="15">
        <v>1.5</v>
      </c>
    </row>
    <row r="101" spans="1:15" s="18" customFormat="1" ht="33.75" customHeight="1" x14ac:dyDescent="0.2">
      <c r="A101" s="6">
        <v>505</v>
      </c>
      <c r="B101" s="47" t="s">
        <v>118</v>
      </c>
      <c r="C101" s="48" t="s">
        <v>60</v>
      </c>
      <c r="D101" s="15">
        <v>27.2</v>
      </c>
      <c r="E101" s="15">
        <v>23.8</v>
      </c>
      <c r="F101" s="15">
        <v>0.8</v>
      </c>
      <c r="G101" s="51">
        <f t="shared" si="19"/>
        <v>326.2</v>
      </c>
      <c r="H101" s="15">
        <v>0.04</v>
      </c>
      <c r="I101" s="15">
        <v>1</v>
      </c>
      <c r="J101" s="15">
        <v>3.2</v>
      </c>
      <c r="K101" s="15">
        <v>0.21</v>
      </c>
      <c r="L101" s="15">
        <v>24</v>
      </c>
      <c r="M101" s="15">
        <v>3.8</v>
      </c>
      <c r="N101" s="15">
        <v>25.32</v>
      </c>
      <c r="O101" s="15">
        <v>0.35</v>
      </c>
    </row>
    <row r="102" spans="1:15" s="18" customFormat="1" ht="22.5" customHeight="1" x14ac:dyDescent="0.2">
      <c r="A102" s="6">
        <v>335</v>
      </c>
      <c r="B102" s="47" t="s">
        <v>42</v>
      </c>
      <c r="C102" s="20" t="s">
        <v>119</v>
      </c>
      <c r="D102" s="15">
        <v>4.5999999999999996</v>
      </c>
      <c r="E102" s="15">
        <v>8.3000000000000007</v>
      </c>
      <c r="F102" s="15">
        <v>14.8</v>
      </c>
      <c r="G102" s="51">
        <f t="shared" si="19"/>
        <v>152.30000000000001</v>
      </c>
      <c r="H102" s="15">
        <v>2.7</v>
      </c>
      <c r="I102" s="15">
        <v>0</v>
      </c>
      <c r="J102" s="15">
        <v>4.5999999999999996</v>
      </c>
      <c r="K102" s="15">
        <v>8.6999999999999993</v>
      </c>
      <c r="L102" s="15">
        <v>3.6</v>
      </c>
      <c r="M102" s="15">
        <v>7.6</v>
      </c>
      <c r="N102" s="15">
        <v>2</v>
      </c>
      <c r="O102" s="15">
        <v>4.4000000000000004</v>
      </c>
    </row>
    <row r="103" spans="1:15" s="18" customFormat="1" ht="22.5" x14ac:dyDescent="0.2">
      <c r="A103" s="6"/>
      <c r="B103" s="12" t="s">
        <v>43</v>
      </c>
      <c r="C103" s="20" t="s">
        <v>60</v>
      </c>
      <c r="D103" s="15">
        <v>7.8</v>
      </c>
      <c r="E103" s="15">
        <v>1.8</v>
      </c>
      <c r="F103" s="15">
        <v>24</v>
      </c>
      <c r="G103" s="51">
        <f t="shared" ref="G103" si="20">SUM(D103*4)+(E103*9)+(F103*4)</f>
        <v>143.4</v>
      </c>
      <c r="H103" s="15">
        <v>0.06</v>
      </c>
      <c r="I103" s="15">
        <v>0</v>
      </c>
      <c r="J103" s="15">
        <v>0</v>
      </c>
      <c r="K103" s="15">
        <v>1.3</v>
      </c>
      <c r="L103" s="15">
        <v>21</v>
      </c>
      <c r="M103" s="15">
        <v>2.66</v>
      </c>
      <c r="N103" s="15">
        <v>28</v>
      </c>
      <c r="O103" s="15">
        <v>2</v>
      </c>
    </row>
    <row r="104" spans="1:15" s="18" customFormat="1" ht="24" customHeight="1" x14ac:dyDescent="0.2">
      <c r="A104" s="6">
        <v>686</v>
      </c>
      <c r="B104" s="47" t="s">
        <v>40</v>
      </c>
      <c r="C104" s="48" t="s">
        <v>75</v>
      </c>
      <c r="D104" s="15">
        <v>0.4</v>
      </c>
      <c r="E104" s="15">
        <v>0.1</v>
      </c>
      <c r="F104" s="15">
        <v>4</v>
      </c>
      <c r="G104" s="51">
        <v>18.5</v>
      </c>
      <c r="H104" s="15">
        <v>0.06</v>
      </c>
      <c r="I104" s="51">
        <v>3.1</v>
      </c>
      <c r="J104" s="15">
        <v>0.01</v>
      </c>
      <c r="K104" s="15">
        <v>1.6</v>
      </c>
      <c r="L104" s="15">
        <v>8</v>
      </c>
      <c r="M104" s="15">
        <v>8</v>
      </c>
      <c r="N104" s="15">
        <v>4</v>
      </c>
      <c r="O104" s="15">
        <v>1</v>
      </c>
    </row>
    <row r="105" spans="1:15" s="18" customFormat="1" ht="15" customHeight="1" x14ac:dyDescent="0.2">
      <c r="A105" s="6"/>
      <c r="B105" s="47" t="s">
        <v>74</v>
      </c>
      <c r="C105" s="48" t="s">
        <v>49</v>
      </c>
      <c r="D105" s="15">
        <v>24.2</v>
      </c>
      <c r="E105" s="15">
        <v>20.5</v>
      </c>
      <c r="F105" s="15">
        <v>38.450000000000003</v>
      </c>
      <c r="G105" s="51">
        <v>435.1</v>
      </c>
      <c r="H105" s="15">
        <v>15</v>
      </c>
      <c r="I105" s="15">
        <v>90</v>
      </c>
      <c r="J105" s="15">
        <v>0.06</v>
      </c>
      <c r="K105" s="15">
        <v>0</v>
      </c>
      <c r="L105" s="15">
        <v>0</v>
      </c>
      <c r="M105" s="15">
        <v>1.6</v>
      </c>
      <c r="N105" s="15">
        <v>5</v>
      </c>
      <c r="O105" s="15">
        <v>0</v>
      </c>
    </row>
    <row r="106" spans="1:15" s="18" customFormat="1" x14ac:dyDescent="0.2">
      <c r="A106" s="21" t="s">
        <v>73</v>
      </c>
      <c r="B106" s="12"/>
      <c r="C106" s="23"/>
      <c r="D106" s="16">
        <f t="shared" ref="D106:O106" si="21">SUM(D99:D105)</f>
        <v>65.11999999999999</v>
      </c>
      <c r="E106" s="16">
        <f t="shared" si="21"/>
        <v>55.64</v>
      </c>
      <c r="F106" s="16">
        <f t="shared" si="21"/>
        <v>85.37</v>
      </c>
      <c r="G106" s="16">
        <f t="shared" si="21"/>
        <v>1102.72</v>
      </c>
      <c r="H106" s="16">
        <f t="shared" si="21"/>
        <v>19.88</v>
      </c>
      <c r="I106" s="16">
        <f t="shared" si="21"/>
        <v>111.1</v>
      </c>
      <c r="J106" s="16">
        <f t="shared" si="21"/>
        <v>28.869999999999997</v>
      </c>
      <c r="K106" s="16">
        <f t="shared" si="21"/>
        <v>17.010000000000002</v>
      </c>
      <c r="L106" s="16">
        <f t="shared" si="21"/>
        <v>77.7</v>
      </c>
      <c r="M106" s="16">
        <f t="shared" si="21"/>
        <v>30.76</v>
      </c>
      <c r="N106" s="16">
        <f t="shared" si="21"/>
        <v>67.319999999999993</v>
      </c>
      <c r="O106" s="16">
        <f t="shared" si="21"/>
        <v>10.050000000000001</v>
      </c>
    </row>
    <row r="107" spans="1:15" s="18" customFormat="1" x14ac:dyDescent="0.2">
      <c r="A107" s="11"/>
      <c r="B107" s="17" t="s">
        <v>44</v>
      </c>
      <c r="C107" s="65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7"/>
    </row>
    <row r="108" spans="1:15" s="18" customFormat="1" ht="22.5" x14ac:dyDescent="0.2">
      <c r="A108" s="47">
        <v>733</v>
      </c>
      <c r="B108" s="47" t="s">
        <v>95</v>
      </c>
      <c r="C108" s="63" t="s">
        <v>96</v>
      </c>
      <c r="D108" s="47">
        <v>7.14</v>
      </c>
      <c r="E108" s="47">
        <v>14.97</v>
      </c>
      <c r="F108" s="63">
        <v>15.4</v>
      </c>
      <c r="G108" s="63">
        <f t="shared" ref="G108" si="22">SUM(D108*4)+(E108*9)+(F108*4)</f>
        <v>224.89000000000001</v>
      </c>
      <c r="H108" s="63">
        <v>0.1</v>
      </c>
      <c r="I108" s="63">
        <v>2.2999999999999998</v>
      </c>
      <c r="J108" s="63">
        <v>0.1</v>
      </c>
      <c r="K108" s="63">
        <v>0.2</v>
      </c>
      <c r="L108" s="63">
        <v>31</v>
      </c>
      <c r="M108" s="63">
        <v>1.5</v>
      </c>
      <c r="N108" s="63">
        <v>2.7</v>
      </c>
      <c r="O108" s="63">
        <v>1.7</v>
      </c>
    </row>
    <row r="109" spans="1:15" s="18" customFormat="1" x14ac:dyDescent="0.2">
      <c r="A109" s="6">
        <v>686</v>
      </c>
      <c r="B109" s="47" t="s">
        <v>40</v>
      </c>
      <c r="C109" s="48" t="s">
        <v>75</v>
      </c>
      <c r="D109" s="15">
        <v>0.4</v>
      </c>
      <c r="E109" s="15">
        <v>0.1</v>
      </c>
      <c r="F109" s="15">
        <v>4</v>
      </c>
      <c r="G109" s="63">
        <v>18.5</v>
      </c>
      <c r="H109" s="15">
        <v>0.06</v>
      </c>
      <c r="I109" s="15">
        <v>3.1</v>
      </c>
      <c r="J109" s="15">
        <v>0.01</v>
      </c>
      <c r="K109" s="15">
        <v>1.6</v>
      </c>
      <c r="L109" s="15">
        <v>8</v>
      </c>
      <c r="M109" s="15">
        <v>8</v>
      </c>
      <c r="N109" s="15">
        <v>4</v>
      </c>
      <c r="O109" s="15">
        <v>1</v>
      </c>
    </row>
    <row r="110" spans="1:15" s="18" customFormat="1" x14ac:dyDescent="0.2">
      <c r="A110" s="6" t="s">
        <v>73</v>
      </c>
      <c r="B110" s="12"/>
      <c r="C110" s="20"/>
      <c r="D110" s="15">
        <f t="shared" ref="D110:O110" si="23">SUM(D109:D109)</f>
        <v>0.4</v>
      </c>
      <c r="E110" s="15">
        <f t="shared" si="23"/>
        <v>0.1</v>
      </c>
      <c r="F110" s="15">
        <f t="shared" si="23"/>
        <v>4</v>
      </c>
      <c r="G110" s="15">
        <f t="shared" si="23"/>
        <v>18.5</v>
      </c>
      <c r="H110" s="15">
        <f t="shared" si="23"/>
        <v>0.06</v>
      </c>
      <c r="I110" s="15">
        <f t="shared" si="23"/>
        <v>3.1</v>
      </c>
      <c r="J110" s="15">
        <f t="shared" si="23"/>
        <v>0.01</v>
      </c>
      <c r="K110" s="15">
        <f t="shared" si="23"/>
        <v>1.6</v>
      </c>
      <c r="L110" s="15">
        <f t="shared" si="23"/>
        <v>8</v>
      </c>
      <c r="M110" s="15">
        <f t="shared" si="23"/>
        <v>8</v>
      </c>
      <c r="N110" s="15">
        <f t="shared" si="23"/>
        <v>4</v>
      </c>
      <c r="O110" s="15">
        <f t="shared" si="23"/>
        <v>1</v>
      </c>
    </row>
    <row r="111" spans="1:15" s="18" customFormat="1" x14ac:dyDescent="0.2">
      <c r="A111" s="13" t="s">
        <v>73</v>
      </c>
      <c r="B111" s="5"/>
      <c r="C111" s="5"/>
      <c r="D111" s="35">
        <f>SUM(D97,D106,D110)</f>
        <v>65.92</v>
      </c>
      <c r="E111" s="35">
        <f>SUM(E97,E106,E110)</f>
        <v>55.74</v>
      </c>
      <c r="F111" s="35">
        <f>SUM(F97,F106,F110)</f>
        <v>103.57000000000001</v>
      </c>
      <c r="G111" s="35">
        <f>SUM(G97+G106+G110)</f>
        <v>1179.6200000000001</v>
      </c>
      <c r="H111" s="35">
        <f t="shared" ref="H111:O111" si="24">SUM(H97,H106,H110)</f>
        <v>19.999999999999996</v>
      </c>
      <c r="I111" s="35">
        <f t="shared" si="24"/>
        <v>114.19999999999999</v>
      </c>
      <c r="J111" s="35">
        <f t="shared" si="24"/>
        <v>28.88</v>
      </c>
      <c r="K111" s="35">
        <f t="shared" si="24"/>
        <v>20.210000000000004</v>
      </c>
      <c r="L111" s="35">
        <f t="shared" si="24"/>
        <v>93.7</v>
      </c>
      <c r="M111" s="35">
        <f t="shared" si="24"/>
        <v>46.760000000000005</v>
      </c>
      <c r="N111" s="35">
        <f t="shared" si="24"/>
        <v>75.319999999999993</v>
      </c>
      <c r="O111" s="35">
        <f t="shared" si="24"/>
        <v>12.05</v>
      </c>
    </row>
    <row r="112" spans="1:15" s="18" customFormat="1" x14ac:dyDescent="0.2">
      <c r="A112" s="28"/>
      <c r="B112" s="29"/>
      <c r="C112" s="29"/>
      <c r="D112" s="36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s="18" customFormat="1" x14ac:dyDescent="0.2">
      <c r="A113" s="28"/>
      <c r="B113" s="29"/>
      <c r="C113" s="29"/>
      <c r="D113" s="36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s="18" customFormat="1" x14ac:dyDescent="0.2">
      <c r="C114" s="19"/>
    </row>
    <row r="115" spans="1:15" s="18" customFormat="1" x14ac:dyDescent="0.2">
      <c r="B115" s="2" t="s">
        <v>0</v>
      </c>
      <c r="C115" s="18" t="s">
        <v>55</v>
      </c>
    </row>
    <row r="116" spans="1:15" s="18" customFormat="1" x14ac:dyDescent="0.2">
      <c r="B116" s="2" t="s">
        <v>2</v>
      </c>
      <c r="C116" s="18" t="s">
        <v>3</v>
      </c>
    </row>
    <row r="117" spans="1:15" s="18" customFormat="1" x14ac:dyDescent="0.2">
      <c r="B117" s="2" t="s">
        <v>4</v>
      </c>
      <c r="C117" s="18" t="s">
        <v>5</v>
      </c>
    </row>
    <row r="118" spans="1:15" s="18" customFormat="1" ht="45" x14ac:dyDescent="0.2">
      <c r="A118" s="8" t="s">
        <v>6</v>
      </c>
      <c r="B118" s="9" t="s">
        <v>7</v>
      </c>
      <c r="C118" s="8" t="s">
        <v>8</v>
      </c>
      <c r="D118" s="9" t="s">
        <v>9</v>
      </c>
      <c r="E118" s="9"/>
      <c r="F118" s="9"/>
      <c r="G118" s="8" t="s">
        <v>10</v>
      </c>
      <c r="H118" s="9" t="s">
        <v>11</v>
      </c>
      <c r="I118" s="9"/>
      <c r="J118" s="9"/>
      <c r="K118" s="9"/>
      <c r="L118" s="9" t="s">
        <v>12</v>
      </c>
      <c r="M118" s="9"/>
      <c r="N118" s="9"/>
      <c r="O118" s="9"/>
    </row>
    <row r="119" spans="1:15" s="18" customFormat="1" x14ac:dyDescent="0.2">
      <c r="A119" s="8"/>
      <c r="B119" s="9"/>
      <c r="C119" s="8"/>
      <c r="D119" s="8" t="s">
        <v>13</v>
      </c>
      <c r="E119" s="8" t="s">
        <v>14</v>
      </c>
      <c r="F119" s="8" t="s">
        <v>15</v>
      </c>
      <c r="G119" s="8"/>
      <c r="H119" s="8" t="s">
        <v>16</v>
      </c>
      <c r="I119" s="8" t="s">
        <v>17</v>
      </c>
      <c r="J119" s="8" t="s">
        <v>18</v>
      </c>
      <c r="K119" s="8" t="s">
        <v>19</v>
      </c>
      <c r="L119" s="8" t="s">
        <v>20</v>
      </c>
      <c r="M119" s="8" t="s">
        <v>21</v>
      </c>
      <c r="N119" s="8" t="s">
        <v>22</v>
      </c>
      <c r="O119" s="8" t="s">
        <v>23</v>
      </c>
    </row>
    <row r="120" spans="1:15" s="18" customFormat="1" x14ac:dyDescent="0.2">
      <c r="A120" s="6" t="s">
        <v>24</v>
      </c>
      <c r="B120" s="10" t="s">
        <v>25</v>
      </c>
      <c r="C120" s="6" t="s">
        <v>26</v>
      </c>
      <c r="D120" s="6" t="s">
        <v>27</v>
      </c>
      <c r="E120" s="6" t="s">
        <v>28</v>
      </c>
      <c r="F120" s="6" t="s">
        <v>29</v>
      </c>
      <c r="G120" s="6" t="s">
        <v>30</v>
      </c>
      <c r="H120" s="6" t="s">
        <v>31</v>
      </c>
      <c r="I120" s="6" t="s">
        <v>32</v>
      </c>
      <c r="J120" s="6" t="s">
        <v>33</v>
      </c>
      <c r="K120" s="6" t="s">
        <v>34</v>
      </c>
      <c r="L120" s="6" t="s">
        <v>35</v>
      </c>
      <c r="M120" s="6" t="s">
        <v>36</v>
      </c>
      <c r="N120" s="6" t="s">
        <v>37</v>
      </c>
      <c r="O120" s="6" t="s">
        <v>38</v>
      </c>
    </row>
    <row r="121" spans="1:15" s="18" customFormat="1" x14ac:dyDescent="0.2">
      <c r="A121" s="11"/>
      <c r="B121" s="17" t="s">
        <v>39</v>
      </c>
      <c r="C121" s="68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70"/>
    </row>
    <row r="122" spans="1:15" s="18" customFormat="1" ht="22.5" x14ac:dyDescent="0.2">
      <c r="A122" s="6">
        <v>342</v>
      </c>
      <c r="B122" s="47" t="s">
        <v>85</v>
      </c>
      <c r="C122" s="48" t="s">
        <v>86</v>
      </c>
      <c r="D122" s="15">
        <v>6.72</v>
      </c>
      <c r="E122" s="15">
        <v>10.78</v>
      </c>
      <c r="F122" s="15">
        <v>1.33</v>
      </c>
      <c r="G122" s="15">
        <v>77.91</v>
      </c>
      <c r="H122" s="15">
        <v>6.4</v>
      </c>
      <c r="I122" s="15">
        <v>0.3</v>
      </c>
      <c r="J122" s="15">
        <v>72.7</v>
      </c>
      <c r="K122" s="15">
        <v>0.4</v>
      </c>
      <c r="L122" s="15">
        <v>9.8000000000000007</v>
      </c>
      <c r="M122" s="15">
        <v>1.51</v>
      </c>
      <c r="N122" s="15">
        <v>2.1</v>
      </c>
      <c r="O122" s="15">
        <v>0.8</v>
      </c>
    </row>
    <row r="123" spans="1:15" s="18" customFormat="1" x14ac:dyDescent="0.2">
      <c r="A123" s="6"/>
      <c r="B123" s="47" t="s">
        <v>62</v>
      </c>
      <c r="C123" s="48" t="s">
        <v>49</v>
      </c>
      <c r="D123" s="15">
        <v>2.25</v>
      </c>
      <c r="E123" s="15">
        <v>0.87</v>
      </c>
      <c r="F123" s="15">
        <v>15.27</v>
      </c>
      <c r="G123" s="15">
        <v>77.91</v>
      </c>
      <c r="H123" s="15">
        <v>0.12</v>
      </c>
      <c r="I123" s="16">
        <v>0.11</v>
      </c>
      <c r="J123" s="16">
        <v>29.5</v>
      </c>
      <c r="K123" s="15">
        <v>0.7</v>
      </c>
      <c r="L123" s="15">
        <v>19</v>
      </c>
      <c r="M123" s="15">
        <v>30</v>
      </c>
      <c r="N123" s="15">
        <v>5</v>
      </c>
      <c r="O123" s="15">
        <v>0.6</v>
      </c>
    </row>
    <row r="124" spans="1:15" s="18" customFormat="1" ht="14.25" customHeight="1" x14ac:dyDescent="0.2">
      <c r="A124" s="6">
        <v>685</v>
      </c>
      <c r="B124" s="47" t="s">
        <v>46</v>
      </c>
      <c r="C124" s="48" t="s">
        <v>59</v>
      </c>
      <c r="D124" s="15">
        <v>0.4</v>
      </c>
      <c r="E124" s="15">
        <v>0</v>
      </c>
      <c r="F124" s="15">
        <v>14.2</v>
      </c>
      <c r="G124" s="15">
        <f t="shared" ref="G124" si="25">SUM(D124*4)+(E124*9)+(F124*4)</f>
        <v>58.4</v>
      </c>
      <c r="H124" s="15">
        <v>0.06</v>
      </c>
      <c r="I124" s="16">
        <v>0</v>
      </c>
      <c r="J124" s="16">
        <v>0</v>
      </c>
      <c r="K124" s="15">
        <v>1.6</v>
      </c>
      <c r="L124" s="15">
        <v>8</v>
      </c>
      <c r="M124" s="15">
        <v>8</v>
      </c>
      <c r="N124" s="15">
        <v>4</v>
      </c>
      <c r="O124" s="15">
        <v>1</v>
      </c>
    </row>
    <row r="125" spans="1:15" s="18" customFormat="1" x14ac:dyDescent="0.2">
      <c r="A125" s="21" t="s">
        <v>73</v>
      </c>
      <c r="B125" s="12"/>
      <c r="C125" s="23"/>
      <c r="D125" s="16">
        <f t="shared" ref="D125:O125" si="26">SUM(D122:D124)</f>
        <v>9.3699999999999992</v>
      </c>
      <c r="E125" s="16">
        <f t="shared" si="26"/>
        <v>11.649999999999999</v>
      </c>
      <c r="F125" s="16">
        <f t="shared" si="26"/>
        <v>30.8</v>
      </c>
      <c r="G125" s="16">
        <f t="shared" si="26"/>
        <v>214.22</v>
      </c>
      <c r="H125" s="16">
        <f t="shared" si="26"/>
        <v>6.58</v>
      </c>
      <c r="I125" s="16">
        <f t="shared" si="26"/>
        <v>0.41</v>
      </c>
      <c r="J125" s="16">
        <f t="shared" si="26"/>
        <v>102.2</v>
      </c>
      <c r="K125" s="16">
        <f t="shared" si="26"/>
        <v>2.7</v>
      </c>
      <c r="L125" s="16">
        <f t="shared" si="26"/>
        <v>36.799999999999997</v>
      </c>
      <c r="M125" s="16">
        <f t="shared" si="26"/>
        <v>39.510000000000005</v>
      </c>
      <c r="N125" s="16">
        <f t="shared" si="26"/>
        <v>11.1</v>
      </c>
      <c r="O125" s="16">
        <f t="shared" si="26"/>
        <v>2.4</v>
      </c>
    </row>
    <row r="126" spans="1:15" s="18" customFormat="1" x14ac:dyDescent="0.2">
      <c r="A126" s="11"/>
      <c r="B126" s="17" t="s">
        <v>41</v>
      </c>
      <c r="C126" s="65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7"/>
    </row>
    <row r="127" spans="1:15" s="18" customFormat="1" ht="15.75" customHeight="1" x14ac:dyDescent="0.2">
      <c r="A127" s="61"/>
      <c r="B127" s="64" t="s">
        <v>68</v>
      </c>
      <c r="C127" s="8" t="s">
        <v>97</v>
      </c>
      <c r="D127" s="20">
        <v>0.32</v>
      </c>
      <c r="E127" s="15">
        <v>0.04</v>
      </c>
      <c r="F127" s="15">
        <v>1.1200000000000001</v>
      </c>
      <c r="G127" s="15">
        <f t="shared" ref="G127:G131" si="27">SUM(D127*4)+(E127*9)+(F127*4)</f>
        <v>6.120000000000001</v>
      </c>
      <c r="H127" s="15">
        <v>0.32</v>
      </c>
      <c r="I127" s="15">
        <v>6</v>
      </c>
      <c r="J127" s="15">
        <v>10</v>
      </c>
      <c r="K127" s="15">
        <v>1.5</v>
      </c>
      <c r="L127" s="15">
        <v>20</v>
      </c>
      <c r="M127" s="15">
        <v>5.2</v>
      </c>
      <c r="N127" s="15">
        <v>1.3</v>
      </c>
      <c r="O127" s="15">
        <v>0.8</v>
      </c>
    </row>
    <row r="128" spans="1:15" s="18" customFormat="1" ht="22.5" x14ac:dyDescent="0.2">
      <c r="A128" s="6">
        <v>148</v>
      </c>
      <c r="B128" s="12" t="s">
        <v>102</v>
      </c>
      <c r="C128" s="20" t="s">
        <v>72</v>
      </c>
      <c r="D128" s="15">
        <v>19.399999999999999</v>
      </c>
      <c r="E128" s="15">
        <v>6.2</v>
      </c>
      <c r="F128" s="15">
        <v>101</v>
      </c>
      <c r="G128" s="15">
        <f t="shared" si="27"/>
        <v>537.4</v>
      </c>
      <c r="H128" s="15">
        <v>0.2</v>
      </c>
      <c r="I128" s="15">
        <v>0</v>
      </c>
      <c r="J128" s="15">
        <v>0.17</v>
      </c>
      <c r="K128" s="15">
        <v>0</v>
      </c>
      <c r="L128" s="15">
        <v>10</v>
      </c>
      <c r="M128" s="15">
        <v>52</v>
      </c>
      <c r="N128" s="15">
        <v>14</v>
      </c>
      <c r="O128" s="15">
        <v>1.2</v>
      </c>
    </row>
    <row r="129" spans="1:15" s="18" customFormat="1" ht="15" customHeight="1" x14ac:dyDescent="0.2">
      <c r="A129" s="58">
        <v>437</v>
      </c>
      <c r="B129" s="59" t="s">
        <v>92</v>
      </c>
      <c r="C129" s="58" t="s">
        <v>91</v>
      </c>
      <c r="D129" s="51">
        <v>38.299999999999997</v>
      </c>
      <c r="E129" s="51">
        <v>5.2</v>
      </c>
      <c r="F129" s="51">
        <v>3.9</v>
      </c>
      <c r="G129" s="15">
        <f t="shared" si="27"/>
        <v>215.6</v>
      </c>
      <c r="H129" s="51">
        <v>0.06</v>
      </c>
      <c r="I129" s="51">
        <v>2.36</v>
      </c>
      <c r="J129" s="51">
        <v>0.3</v>
      </c>
      <c r="K129" s="51">
        <v>0</v>
      </c>
      <c r="L129" s="51">
        <v>15.36</v>
      </c>
      <c r="M129" s="51">
        <v>1.4</v>
      </c>
      <c r="N129" s="51">
        <v>17.739999999999998</v>
      </c>
      <c r="O129" s="51">
        <v>1.33</v>
      </c>
    </row>
    <row r="130" spans="1:15" s="18" customFormat="1" ht="15" customHeight="1" x14ac:dyDescent="0.2">
      <c r="A130" s="58">
        <v>518</v>
      </c>
      <c r="B130" s="59" t="s">
        <v>58</v>
      </c>
      <c r="C130" s="58" t="s">
        <v>79</v>
      </c>
      <c r="D130" s="51">
        <v>6.75</v>
      </c>
      <c r="E130" s="51">
        <v>3.45</v>
      </c>
      <c r="F130" s="51">
        <v>37.5</v>
      </c>
      <c r="G130" s="15">
        <v>208.05</v>
      </c>
      <c r="H130" s="51">
        <v>0.2</v>
      </c>
      <c r="I130" s="51">
        <v>17</v>
      </c>
      <c r="J130" s="51">
        <v>35.6</v>
      </c>
      <c r="K130" s="51">
        <v>0.2</v>
      </c>
      <c r="L130" s="51">
        <v>51</v>
      </c>
      <c r="M130" s="51">
        <v>80</v>
      </c>
      <c r="N130" s="51">
        <v>24</v>
      </c>
      <c r="O130" s="51">
        <v>1</v>
      </c>
    </row>
    <row r="131" spans="1:15" s="18" customFormat="1" ht="27.75" customHeight="1" x14ac:dyDescent="0.2">
      <c r="A131" s="6">
        <v>631</v>
      </c>
      <c r="B131" s="47" t="s">
        <v>104</v>
      </c>
      <c r="C131" s="48" t="s">
        <v>59</v>
      </c>
      <c r="D131" s="15">
        <v>0.1</v>
      </c>
      <c r="E131" s="15">
        <v>0</v>
      </c>
      <c r="F131" s="15">
        <v>17.899999999999999</v>
      </c>
      <c r="G131" s="15">
        <f t="shared" si="27"/>
        <v>72</v>
      </c>
      <c r="H131" s="15">
        <v>3.2</v>
      </c>
      <c r="I131" s="15">
        <v>0.3</v>
      </c>
      <c r="J131" s="15">
        <v>1.6</v>
      </c>
      <c r="K131" s="15">
        <v>3.6</v>
      </c>
      <c r="L131" s="15">
        <v>8</v>
      </c>
      <c r="M131" s="15">
        <v>2.1</v>
      </c>
      <c r="N131" s="15">
        <v>1</v>
      </c>
      <c r="O131" s="15">
        <v>0.35</v>
      </c>
    </row>
    <row r="132" spans="1:15" s="18" customFormat="1" ht="22.5" x14ac:dyDescent="0.2">
      <c r="A132" s="6"/>
      <c r="B132" s="47" t="s">
        <v>43</v>
      </c>
      <c r="C132" s="48" t="s">
        <v>60</v>
      </c>
      <c r="D132" s="15">
        <v>7.8</v>
      </c>
      <c r="E132" s="15">
        <v>1.8</v>
      </c>
      <c r="F132" s="15">
        <v>24</v>
      </c>
      <c r="G132" s="15">
        <f t="shared" ref="G132" si="28">SUM(D132*4)+(E132*9)+(F132*4)</f>
        <v>143.4</v>
      </c>
      <c r="H132" s="15">
        <v>0.06</v>
      </c>
      <c r="I132" s="15">
        <v>0</v>
      </c>
      <c r="J132" s="15">
        <v>0</v>
      </c>
      <c r="K132" s="15">
        <v>1.3</v>
      </c>
      <c r="L132" s="15">
        <v>21</v>
      </c>
      <c r="M132" s="15">
        <v>9.5</v>
      </c>
      <c r="N132" s="15">
        <v>28</v>
      </c>
      <c r="O132" s="15">
        <v>2</v>
      </c>
    </row>
    <row r="133" spans="1:15" s="18" customFormat="1" ht="14.25" customHeight="1" x14ac:dyDescent="0.2">
      <c r="A133" s="21"/>
      <c r="B133" s="12" t="s">
        <v>53</v>
      </c>
      <c r="C133" s="49" t="s">
        <v>79</v>
      </c>
      <c r="D133" s="16">
        <v>0.63</v>
      </c>
      <c r="E133" s="16">
        <v>6</v>
      </c>
      <c r="F133" s="16">
        <v>14.7</v>
      </c>
      <c r="G133" s="15">
        <v>115.32</v>
      </c>
      <c r="H133" s="16">
        <v>1.7</v>
      </c>
      <c r="I133" s="16">
        <v>10</v>
      </c>
      <c r="J133" s="16">
        <v>0</v>
      </c>
      <c r="K133" s="16">
        <v>1.3</v>
      </c>
      <c r="L133" s="16">
        <v>18</v>
      </c>
      <c r="M133" s="16">
        <v>13</v>
      </c>
      <c r="N133" s="16">
        <v>10</v>
      </c>
      <c r="O133" s="16">
        <v>3</v>
      </c>
    </row>
    <row r="134" spans="1:15" s="18" customFormat="1" x14ac:dyDescent="0.2">
      <c r="A134" s="6" t="s">
        <v>73</v>
      </c>
      <c r="B134" s="12"/>
      <c r="C134" s="23"/>
      <c r="D134" s="16">
        <f t="shared" ref="D134:O134" si="29">SUM(D128:D133)</f>
        <v>72.979999999999976</v>
      </c>
      <c r="E134" s="16">
        <f t="shared" si="29"/>
        <v>22.650000000000002</v>
      </c>
      <c r="F134" s="16">
        <f t="shared" si="29"/>
        <v>199</v>
      </c>
      <c r="G134" s="16">
        <f t="shared" si="29"/>
        <v>1291.77</v>
      </c>
      <c r="H134" s="16">
        <f t="shared" si="29"/>
        <v>5.42</v>
      </c>
      <c r="I134" s="16">
        <f t="shared" si="29"/>
        <v>29.66</v>
      </c>
      <c r="J134" s="16">
        <f t="shared" si="29"/>
        <v>37.67</v>
      </c>
      <c r="K134" s="16">
        <f t="shared" si="29"/>
        <v>6.4</v>
      </c>
      <c r="L134" s="16">
        <f t="shared" si="29"/>
        <v>123.36</v>
      </c>
      <c r="M134" s="16">
        <f t="shared" si="29"/>
        <v>158</v>
      </c>
      <c r="N134" s="16">
        <f t="shared" si="29"/>
        <v>94.74</v>
      </c>
      <c r="O134" s="16">
        <f t="shared" si="29"/>
        <v>8.8800000000000008</v>
      </c>
    </row>
    <row r="135" spans="1:15" s="18" customFormat="1" x14ac:dyDescent="0.2">
      <c r="A135" s="5"/>
      <c r="B135" s="17" t="s">
        <v>44</v>
      </c>
      <c r="C135" s="65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7"/>
    </row>
    <row r="136" spans="1:15" s="18" customFormat="1" ht="14.25" customHeight="1" x14ac:dyDescent="0.2">
      <c r="A136" s="7">
        <v>698</v>
      </c>
      <c r="B136" s="52" t="s">
        <v>89</v>
      </c>
      <c r="C136" s="48" t="s">
        <v>59</v>
      </c>
      <c r="D136" s="15">
        <v>6.3</v>
      </c>
      <c r="E136" s="15">
        <v>7.2</v>
      </c>
      <c r="F136" s="15">
        <v>9.8000000000000007</v>
      </c>
      <c r="G136" s="15">
        <v>129.19999999999999</v>
      </c>
      <c r="H136" s="15">
        <v>0.2</v>
      </c>
      <c r="I136" s="15">
        <v>0</v>
      </c>
      <c r="J136" s="15">
        <v>23.6</v>
      </c>
      <c r="K136" s="15">
        <v>1.2</v>
      </c>
      <c r="L136" s="15">
        <v>9.6</v>
      </c>
      <c r="M136" s="15">
        <v>4.2</v>
      </c>
      <c r="N136" s="15">
        <v>7.7</v>
      </c>
      <c r="O136" s="15">
        <v>3</v>
      </c>
    </row>
    <row r="137" spans="1:15" s="18" customFormat="1" ht="14.25" customHeight="1" x14ac:dyDescent="0.2">
      <c r="A137" s="6"/>
      <c r="B137" s="54" t="s">
        <v>45</v>
      </c>
      <c r="C137" s="53" t="s">
        <v>49</v>
      </c>
      <c r="D137" s="15">
        <v>5</v>
      </c>
      <c r="E137" s="15">
        <v>7</v>
      </c>
      <c r="F137" s="15">
        <v>32.5</v>
      </c>
      <c r="G137" s="15">
        <f t="shared" ref="G137" si="30">SUM(D137*4)+(E137*9)+(F137*4)</f>
        <v>213</v>
      </c>
      <c r="H137" s="15">
        <v>15</v>
      </c>
      <c r="I137" s="15">
        <v>9</v>
      </c>
      <c r="J137" s="15">
        <v>0.06</v>
      </c>
      <c r="K137" s="15">
        <v>0</v>
      </c>
      <c r="L137" s="15">
        <v>0</v>
      </c>
      <c r="M137" s="15">
        <v>1.6</v>
      </c>
      <c r="N137" s="15">
        <v>5</v>
      </c>
      <c r="O137" s="15">
        <v>0</v>
      </c>
    </row>
    <row r="138" spans="1:15" s="18" customFormat="1" x14ac:dyDescent="0.2">
      <c r="A138" s="6" t="s">
        <v>73</v>
      </c>
      <c r="B138" s="12"/>
      <c r="C138" s="20"/>
      <c r="D138" s="15">
        <f t="shared" ref="D138:O138" si="31">SUM(D136:D137)</f>
        <v>11.3</v>
      </c>
      <c r="E138" s="15">
        <f t="shared" si="31"/>
        <v>14.2</v>
      </c>
      <c r="F138" s="15">
        <f t="shared" si="31"/>
        <v>42.3</v>
      </c>
      <c r="G138" s="15">
        <f t="shared" si="31"/>
        <v>342.2</v>
      </c>
      <c r="H138" s="15">
        <f t="shared" si="31"/>
        <v>15.2</v>
      </c>
      <c r="I138" s="15">
        <f t="shared" si="31"/>
        <v>9</v>
      </c>
      <c r="J138" s="15">
        <f t="shared" si="31"/>
        <v>23.66</v>
      </c>
      <c r="K138" s="15">
        <f t="shared" si="31"/>
        <v>1.2</v>
      </c>
      <c r="L138" s="15">
        <f t="shared" si="31"/>
        <v>9.6</v>
      </c>
      <c r="M138" s="15">
        <f t="shared" si="31"/>
        <v>5.8000000000000007</v>
      </c>
      <c r="N138" s="15">
        <f t="shared" si="31"/>
        <v>12.7</v>
      </c>
      <c r="O138" s="15">
        <f t="shared" si="31"/>
        <v>3</v>
      </c>
    </row>
    <row r="139" spans="1:15" s="18" customFormat="1" x14ac:dyDescent="0.2">
      <c r="A139" s="13" t="s">
        <v>73</v>
      </c>
      <c r="B139" s="5"/>
      <c r="C139" s="5"/>
      <c r="D139" s="24">
        <f t="shared" ref="D139:O139" si="32">SUM(D125,D134,D138)</f>
        <v>93.649999999999977</v>
      </c>
      <c r="E139" s="24">
        <f t="shared" si="32"/>
        <v>48.5</v>
      </c>
      <c r="F139" s="24">
        <f t="shared" si="32"/>
        <v>272.10000000000002</v>
      </c>
      <c r="G139" s="24">
        <f>SUM(G125+G134+G138)</f>
        <v>1848.19</v>
      </c>
      <c r="H139" s="24">
        <f t="shared" si="32"/>
        <v>27.2</v>
      </c>
      <c r="I139" s="24">
        <f t="shared" si="32"/>
        <v>39.07</v>
      </c>
      <c r="J139" s="24">
        <f t="shared" si="32"/>
        <v>163.53</v>
      </c>
      <c r="K139" s="24">
        <f t="shared" si="32"/>
        <v>10.3</v>
      </c>
      <c r="L139" s="24">
        <f t="shared" si="32"/>
        <v>169.76</v>
      </c>
      <c r="M139" s="24">
        <f t="shared" si="32"/>
        <v>203.31</v>
      </c>
      <c r="N139" s="24">
        <f t="shared" si="32"/>
        <v>118.53999999999999</v>
      </c>
      <c r="O139" s="24">
        <f t="shared" si="32"/>
        <v>14.280000000000001</v>
      </c>
    </row>
    <row r="140" spans="1:15" s="18" customFormat="1" x14ac:dyDescent="0.2">
      <c r="C140" s="19"/>
      <c r="D140" s="27"/>
      <c r="F140" s="27"/>
    </row>
    <row r="141" spans="1:15" s="18" customFormat="1" x14ac:dyDescent="0.2">
      <c r="C141" s="19"/>
    </row>
    <row r="142" spans="1:15" s="18" customFormat="1" x14ac:dyDescent="0.2">
      <c r="C142" s="19"/>
    </row>
    <row r="143" spans="1:15" s="18" customFormat="1" x14ac:dyDescent="0.2">
      <c r="A143" s="18" t="s">
        <v>106</v>
      </c>
      <c r="B143" s="2" t="s">
        <v>2</v>
      </c>
      <c r="C143" s="18" t="s">
        <v>1</v>
      </c>
    </row>
    <row r="144" spans="1:15" s="18" customFormat="1" x14ac:dyDescent="0.2">
      <c r="B144" s="2" t="s">
        <v>0</v>
      </c>
      <c r="C144" s="18" t="s">
        <v>56</v>
      </c>
    </row>
    <row r="145" spans="1:15" s="18" customFormat="1" x14ac:dyDescent="0.2">
      <c r="B145" s="2" t="s">
        <v>61</v>
      </c>
      <c r="C145" s="18" t="s">
        <v>5</v>
      </c>
    </row>
    <row r="146" spans="1:15" s="18" customFormat="1" ht="45" x14ac:dyDescent="0.2">
      <c r="A146" s="8" t="s">
        <v>6</v>
      </c>
      <c r="B146" s="9" t="s">
        <v>7</v>
      </c>
      <c r="C146" s="8" t="s">
        <v>8</v>
      </c>
      <c r="D146" s="9" t="s">
        <v>9</v>
      </c>
      <c r="E146" s="9"/>
      <c r="F146" s="9"/>
      <c r="G146" s="8" t="s">
        <v>10</v>
      </c>
      <c r="H146" s="9" t="s">
        <v>11</v>
      </c>
      <c r="I146" s="9"/>
      <c r="J146" s="9"/>
      <c r="K146" s="9"/>
      <c r="L146" s="9" t="s">
        <v>12</v>
      </c>
      <c r="M146" s="9"/>
      <c r="N146" s="9"/>
      <c r="O146" s="9"/>
    </row>
    <row r="147" spans="1:15" s="18" customFormat="1" x14ac:dyDescent="0.2">
      <c r="A147" s="8"/>
      <c r="B147" s="9"/>
      <c r="C147" s="8"/>
      <c r="D147" s="8" t="s">
        <v>13</v>
      </c>
      <c r="E147" s="8" t="s">
        <v>14</v>
      </c>
      <c r="F147" s="8" t="s">
        <v>15</v>
      </c>
      <c r="G147" s="8"/>
      <c r="H147" s="8" t="s">
        <v>16</v>
      </c>
      <c r="I147" s="8" t="s">
        <v>17</v>
      </c>
      <c r="J147" s="8" t="s">
        <v>18</v>
      </c>
      <c r="K147" s="8" t="s">
        <v>19</v>
      </c>
      <c r="L147" s="8" t="s">
        <v>20</v>
      </c>
      <c r="M147" s="8" t="s">
        <v>21</v>
      </c>
      <c r="N147" s="8" t="s">
        <v>22</v>
      </c>
      <c r="O147" s="8" t="s">
        <v>23</v>
      </c>
    </row>
    <row r="148" spans="1:15" s="18" customFormat="1" x14ac:dyDescent="0.2">
      <c r="A148" s="6" t="s">
        <v>24</v>
      </c>
      <c r="B148" s="10" t="s">
        <v>25</v>
      </c>
      <c r="C148" s="6" t="s">
        <v>26</v>
      </c>
      <c r="D148" s="6" t="s">
        <v>27</v>
      </c>
      <c r="E148" s="6" t="s">
        <v>28</v>
      </c>
      <c r="F148" s="6" t="s">
        <v>29</v>
      </c>
      <c r="G148" s="6" t="s">
        <v>30</v>
      </c>
      <c r="H148" s="6" t="s">
        <v>31</v>
      </c>
      <c r="I148" s="6" t="s">
        <v>32</v>
      </c>
      <c r="J148" s="6" t="s">
        <v>33</v>
      </c>
      <c r="K148" s="6" t="s">
        <v>34</v>
      </c>
      <c r="L148" s="6" t="s">
        <v>35</v>
      </c>
      <c r="M148" s="6" t="s">
        <v>36</v>
      </c>
      <c r="N148" s="6" t="s">
        <v>37</v>
      </c>
      <c r="O148" s="6" t="s">
        <v>38</v>
      </c>
    </row>
    <row r="149" spans="1:15" s="18" customFormat="1" x14ac:dyDescent="0.2">
      <c r="A149" s="11"/>
      <c r="B149" s="44" t="s">
        <v>39</v>
      </c>
      <c r="C149" s="68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70"/>
    </row>
    <row r="150" spans="1:15" s="18" customFormat="1" ht="33.75" x14ac:dyDescent="0.2">
      <c r="A150" s="47">
        <v>305</v>
      </c>
      <c r="B150" s="47" t="s">
        <v>121</v>
      </c>
      <c r="C150" s="63" t="s">
        <v>120</v>
      </c>
      <c r="D150" s="63">
        <v>9.4</v>
      </c>
      <c r="E150" s="63">
        <v>2.2000000000000002</v>
      </c>
      <c r="F150" s="63">
        <v>52.2</v>
      </c>
      <c r="G150" s="63">
        <v>266.2</v>
      </c>
      <c r="H150" s="63">
        <v>0.5</v>
      </c>
      <c r="I150" s="63">
        <v>28</v>
      </c>
      <c r="J150" s="63">
        <v>18</v>
      </c>
      <c r="K150" s="63">
        <v>3.9</v>
      </c>
      <c r="L150" s="63">
        <v>9.6999999999999993</v>
      </c>
      <c r="M150" s="63">
        <v>1.52</v>
      </c>
      <c r="N150" s="63">
        <v>26</v>
      </c>
      <c r="O150" s="63">
        <v>1</v>
      </c>
    </row>
    <row r="151" spans="1:15" s="18" customFormat="1" x14ac:dyDescent="0.2">
      <c r="A151" s="6"/>
      <c r="B151" s="47" t="s">
        <v>62</v>
      </c>
      <c r="C151" s="48">
        <v>30</v>
      </c>
      <c r="D151" s="15">
        <v>2.25</v>
      </c>
      <c r="E151" s="15">
        <v>0.87</v>
      </c>
      <c r="F151" s="15">
        <v>15.27</v>
      </c>
      <c r="G151" s="15">
        <v>77.91</v>
      </c>
      <c r="H151" s="15">
        <v>0.1</v>
      </c>
      <c r="I151" s="15">
        <v>0.32</v>
      </c>
      <c r="J151" s="15">
        <v>9.5</v>
      </c>
      <c r="K151" s="15">
        <v>0.7</v>
      </c>
      <c r="L151" s="15">
        <v>19</v>
      </c>
      <c r="M151" s="15">
        <v>30</v>
      </c>
      <c r="N151" s="15">
        <v>5</v>
      </c>
      <c r="O151" s="15">
        <v>0.6</v>
      </c>
    </row>
    <row r="152" spans="1:15" s="18" customFormat="1" ht="15.75" customHeight="1" x14ac:dyDescent="0.2">
      <c r="A152" s="6">
        <v>686</v>
      </c>
      <c r="B152" s="47" t="s">
        <v>40</v>
      </c>
      <c r="C152" s="48" t="s">
        <v>75</v>
      </c>
      <c r="D152" s="15">
        <v>0.4</v>
      </c>
      <c r="E152" s="15">
        <v>0.1</v>
      </c>
      <c r="F152" s="15">
        <v>4</v>
      </c>
      <c r="G152" s="15">
        <f t="shared" ref="G152" si="33">SUM(D152*4)+(E152*9)+(F152*4)</f>
        <v>18.5</v>
      </c>
      <c r="H152" s="15">
        <v>0.06</v>
      </c>
      <c r="I152" s="16">
        <v>3.1</v>
      </c>
      <c r="J152" s="16">
        <v>0.01</v>
      </c>
      <c r="K152" s="15">
        <v>1.6</v>
      </c>
      <c r="L152" s="15">
        <v>8</v>
      </c>
      <c r="M152" s="15">
        <v>8</v>
      </c>
      <c r="N152" s="15">
        <v>4</v>
      </c>
      <c r="O152" s="15">
        <v>1</v>
      </c>
    </row>
    <row r="153" spans="1:15" s="18" customFormat="1" x14ac:dyDescent="0.2">
      <c r="A153" s="6" t="s">
        <v>73</v>
      </c>
      <c r="B153" s="22"/>
      <c r="C153" s="23"/>
      <c r="D153" s="16">
        <f t="shared" ref="D153:O153" si="34">SUM(D151:D152)</f>
        <v>2.65</v>
      </c>
      <c r="E153" s="16">
        <f t="shared" si="34"/>
        <v>0.97</v>
      </c>
      <c r="F153" s="16">
        <f t="shared" si="34"/>
        <v>19.27</v>
      </c>
      <c r="G153" s="16">
        <f t="shared" si="34"/>
        <v>96.41</v>
      </c>
      <c r="H153" s="16">
        <f t="shared" si="34"/>
        <v>0.16</v>
      </c>
      <c r="I153" s="16">
        <f t="shared" si="34"/>
        <v>3.42</v>
      </c>
      <c r="J153" s="16">
        <f t="shared" si="34"/>
        <v>9.51</v>
      </c>
      <c r="K153" s="16">
        <f t="shared" si="34"/>
        <v>2.2999999999999998</v>
      </c>
      <c r="L153" s="16">
        <f t="shared" si="34"/>
        <v>27</v>
      </c>
      <c r="M153" s="16">
        <f t="shared" si="34"/>
        <v>38</v>
      </c>
      <c r="N153" s="16">
        <f t="shared" si="34"/>
        <v>9</v>
      </c>
      <c r="O153" s="16">
        <f t="shared" si="34"/>
        <v>1.6</v>
      </c>
    </row>
    <row r="154" spans="1:15" s="18" customFormat="1" x14ac:dyDescent="0.2">
      <c r="A154" s="11"/>
      <c r="B154" s="44" t="s">
        <v>41</v>
      </c>
      <c r="C154" s="65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7"/>
    </row>
    <row r="155" spans="1:15" s="18" customFormat="1" ht="22.5" x14ac:dyDescent="0.2">
      <c r="A155" s="6">
        <v>153</v>
      </c>
      <c r="B155" s="47" t="s">
        <v>122</v>
      </c>
      <c r="C155" s="48" t="s">
        <v>123</v>
      </c>
      <c r="D155" s="15">
        <v>1.7</v>
      </c>
      <c r="E155" s="15">
        <v>1.8</v>
      </c>
      <c r="F155" s="15">
        <v>3.9</v>
      </c>
      <c r="G155" s="15">
        <f t="shared" ref="G155:G156" si="35">SUM(D155*4)+(E155*9)+(F155*4)</f>
        <v>38.6</v>
      </c>
      <c r="H155" s="15">
        <v>3.4</v>
      </c>
      <c r="I155" s="15">
        <v>4.0999999999999996</v>
      </c>
      <c r="J155" s="15">
        <v>6.5</v>
      </c>
      <c r="K155" s="15">
        <v>0.6</v>
      </c>
      <c r="L155" s="15">
        <v>0.9</v>
      </c>
      <c r="M155" s="15">
        <v>3.4</v>
      </c>
      <c r="N155" s="15">
        <v>2</v>
      </c>
      <c r="O155" s="15">
        <v>1.8</v>
      </c>
    </row>
    <row r="156" spans="1:15" s="18" customFormat="1" ht="27" customHeight="1" x14ac:dyDescent="0.2">
      <c r="A156" s="6">
        <v>496</v>
      </c>
      <c r="B156" s="12" t="s">
        <v>105</v>
      </c>
      <c r="C156" s="48">
        <v>60</v>
      </c>
      <c r="D156" s="15">
        <v>27.2</v>
      </c>
      <c r="E156" s="15">
        <v>23.8</v>
      </c>
      <c r="F156" s="15">
        <v>0.8</v>
      </c>
      <c r="G156" s="15">
        <f t="shared" si="35"/>
        <v>326.2</v>
      </c>
      <c r="H156" s="15">
        <v>0.04</v>
      </c>
      <c r="I156" s="15">
        <v>1</v>
      </c>
      <c r="J156" s="15">
        <v>3.2</v>
      </c>
      <c r="K156" s="15">
        <v>0.21</v>
      </c>
      <c r="L156" s="15">
        <v>24</v>
      </c>
      <c r="M156" s="15">
        <v>3.8</v>
      </c>
      <c r="N156" s="15">
        <v>25.32</v>
      </c>
      <c r="O156" s="15">
        <v>0.35</v>
      </c>
    </row>
    <row r="157" spans="1:15" s="18" customFormat="1" ht="24" customHeight="1" x14ac:dyDescent="0.2">
      <c r="A157" s="6">
        <v>335</v>
      </c>
      <c r="B157" s="47" t="s">
        <v>42</v>
      </c>
      <c r="C157" s="20" t="s">
        <v>79</v>
      </c>
      <c r="D157" s="15">
        <v>4.5999999999999996</v>
      </c>
      <c r="E157" s="15">
        <v>8.3000000000000007</v>
      </c>
      <c r="F157" s="15">
        <v>14.8</v>
      </c>
      <c r="G157" s="15">
        <v>152.30000000000001</v>
      </c>
      <c r="H157" s="15">
        <v>2.7</v>
      </c>
      <c r="I157" s="15">
        <v>0</v>
      </c>
      <c r="J157" s="15">
        <v>4.5999999999999996</v>
      </c>
      <c r="K157" s="15">
        <v>8.6999999999999993</v>
      </c>
      <c r="L157" s="15">
        <v>3.6</v>
      </c>
      <c r="M157" s="15">
        <v>7.6</v>
      </c>
      <c r="N157" s="15">
        <v>2</v>
      </c>
      <c r="O157" s="15">
        <v>4.4000000000000004</v>
      </c>
    </row>
    <row r="158" spans="1:15" s="18" customFormat="1" ht="14.25" customHeight="1" x14ac:dyDescent="0.2">
      <c r="A158" s="6">
        <v>631</v>
      </c>
      <c r="B158" s="47" t="s">
        <v>83</v>
      </c>
      <c r="C158" s="20" t="s">
        <v>59</v>
      </c>
      <c r="D158" s="15">
        <v>0.1</v>
      </c>
      <c r="E158" s="15">
        <v>0</v>
      </c>
      <c r="F158" s="15">
        <v>17.899999999999999</v>
      </c>
      <c r="G158" s="15">
        <v>72</v>
      </c>
      <c r="H158" s="15">
        <v>3.2</v>
      </c>
      <c r="I158" s="15">
        <v>0.3</v>
      </c>
      <c r="J158" s="15">
        <v>1.6</v>
      </c>
      <c r="K158" s="15">
        <v>3.6</v>
      </c>
      <c r="L158" s="15">
        <v>8</v>
      </c>
      <c r="M158" s="15">
        <v>2.1</v>
      </c>
      <c r="N158" s="15">
        <v>1</v>
      </c>
      <c r="O158" s="15">
        <v>0.35</v>
      </c>
    </row>
    <row r="159" spans="1:15" s="18" customFormat="1" ht="22.5" x14ac:dyDescent="0.2">
      <c r="A159" s="6"/>
      <c r="B159" s="12" t="s">
        <v>43</v>
      </c>
      <c r="C159" s="20" t="s">
        <v>60</v>
      </c>
      <c r="D159" s="15">
        <v>7.8</v>
      </c>
      <c r="E159" s="15">
        <v>1.8</v>
      </c>
      <c r="F159" s="15">
        <v>24</v>
      </c>
      <c r="G159" s="15">
        <f t="shared" ref="G159" si="36">SUM(D159*4)+(E159*9)+(F159*4)</f>
        <v>143.4</v>
      </c>
      <c r="H159" s="15">
        <v>0.06</v>
      </c>
      <c r="I159" s="15">
        <v>0</v>
      </c>
      <c r="J159" s="15">
        <v>0</v>
      </c>
      <c r="K159" s="15">
        <v>1.3</v>
      </c>
      <c r="L159" s="15">
        <v>21</v>
      </c>
      <c r="M159" s="15">
        <v>9.5</v>
      </c>
      <c r="N159" s="15">
        <v>28</v>
      </c>
      <c r="O159" s="15">
        <v>2</v>
      </c>
    </row>
    <row r="160" spans="1:15" s="18" customFormat="1" ht="14.25" customHeight="1" x14ac:dyDescent="0.2">
      <c r="A160" s="5"/>
      <c r="B160" s="5" t="s">
        <v>74</v>
      </c>
      <c r="C160" s="23" t="s">
        <v>49</v>
      </c>
      <c r="D160" s="15">
        <v>24.2</v>
      </c>
      <c r="E160" s="16">
        <v>20.5</v>
      </c>
      <c r="F160" s="16">
        <v>38.450000000000003</v>
      </c>
      <c r="G160" s="15">
        <v>435.1</v>
      </c>
      <c r="H160" s="15">
        <v>15</v>
      </c>
      <c r="I160" s="15">
        <v>90</v>
      </c>
      <c r="J160" s="15">
        <v>0.06</v>
      </c>
      <c r="K160" s="15">
        <v>0</v>
      </c>
      <c r="L160" s="14">
        <v>0</v>
      </c>
      <c r="M160" s="14">
        <v>1.6</v>
      </c>
      <c r="N160" s="14">
        <v>5</v>
      </c>
      <c r="O160" s="14">
        <v>0</v>
      </c>
    </row>
    <row r="161" spans="1:15" s="18" customFormat="1" x14ac:dyDescent="0.2">
      <c r="A161" s="5" t="s">
        <v>73</v>
      </c>
      <c r="B161" s="5"/>
      <c r="C161" s="23"/>
      <c r="D161" s="16">
        <f t="shared" ref="D161:O161" si="37">SUM(D155:D160)</f>
        <v>65.599999999999994</v>
      </c>
      <c r="E161" s="16">
        <f t="shared" si="37"/>
        <v>56.2</v>
      </c>
      <c r="F161" s="16">
        <f t="shared" si="37"/>
        <v>99.85</v>
      </c>
      <c r="G161" s="16">
        <f t="shared" si="37"/>
        <v>1167.5999999999999</v>
      </c>
      <c r="H161" s="16">
        <f t="shared" si="37"/>
        <v>24.4</v>
      </c>
      <c r="I161" s="16">
        <f t="shared" si="37"/>
        <v>95.4</v>
      </c>
      <c r="J161" s="16">
        <f t="shared" si="37"/>
        <v>15.959999999999999</v>
      </c>
      <c r="K161" s="16">
        <f t="shared" si="37"/>
        <v>14.41</v>
      </c>
      <c r="L161" s="14">
        <f t="shared" si="37"/>
        <v>57.5</v>
      </c>
      <c r="M161" s="14">
        <f t="shared" si="37"/>
        <v>28</v>
      </c>
      <c r="N161" s="14">
        <f t="shared" si="37"/>
        <v>63.32</v>
      </c>
      <c r="O161" s="14">
        <f t="shared" si="37"/>
        <v>8.9</v>
      </c>
    </row>
    <row r="162" spans="1:15" s="18" customFormat="1" x14ac:dyDescent="0.2">
      <c r="A162" s="5"/>
      <c r="B162" s="17" t="s">
        <v>44</v>
      </c>
      <c r="C162" s="65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7"/>
    </row>
    <row r="163" spans="1:15" s="18" customFormat="1" x14ac:dyDescent="0.2">
      <c r="A163" s="6">
        <v>794</v>
      </c>
      <c r="B163" s="34" t="s">
        <v>124</v>
      </c>
      <c r="C163" s="23" t="s">
        <v>94</v>
      </c>
      <c r="D163" s="15">
        <v>5.3</v>
      </c>
      <c r="E163" s="15">
        <v>24.6</v>
      </c>
      <c r="F163" s="15">
        <v>36.799999999999997</v>
      </c>
      <c r="G163" s="15">
        <f t="shared" ref="G163:G164" si="38">SUM(D163*4)+(E163*9)+(F163*4)</f>
        <v>389.79999999999995</v>
      </c>
      <c r="H163" s="15">
        <v>4.2</v>
      </c>
      <c r="I163" s="15">
        <v>0.6</v>
      </c>
      <c r="J163" s="15">
        <v>21</v>
      </c>
      <c r="K163" s="15">
        <v>4.0999999999999996</v>
      </c>
      <c r="L163" s="15">
        <v>4</v>
      </c>
      <c r="M163" s="15">
        <v>15</v>
      </c>
      <c r="N163" s="15">
        <v>5.2</v>
      </c>
      <c r="O163" s="15">
        <v>6.3</v>
      </c>
    </row>
    <row r="164" spans="1:15" s="18" customFormat="1" ht="15" customHeight="1" x14ac:dyDescent="0.2">
      <c r="A164" s="6">
        <v>685</v>
      </c>
      <c r="B164" s="47" t="s">
        <v>46</v>
      </c>
      <c r="C164" s="48" t="s">
        <v>59</v>
      </c>
      <c r="D164" s="15">
        <v>0.4</v>
      </c>
      <c r="E164" s="15">
        <v>0</v>
      </c>
      <c r="F164" s="15">
        <v>14.2</v>
      </c>
      <c r="G164" s="15">
        <f t="shared" si="38"/>
        <v>58.4</v>
      </c>
      <c r="H164" s="15">
        <v>0.06</v>
      </c>
      <c r="I164" s="16">
        <v>0</v>
      </c>
      <c r="J164" s="16">
        <v>0</v>
      </c>
      <c r="K164" s="15">
        <v>1.6</v>
      </c>
      <c r="L164" s="15">
        <v>8</v>
      </c>
      <c r="M164" s="15">
        <v>8</v>
      </c>
      <c r="N164" s="15">
        <v>4</v>
      </c>
      <c r="O164" s="15">
        <v>1</v>
      </c>
    </row>
    <row r="165" spans="1:15" s="18" customFormat="1" x14ac:dyDescent="0.2">
      <c r="A165" s="6" t="s">
        <v>73</v>
      </c>
      <c r="B165" s="12"/>
      <c r="C165" s="20"/>
      <c r="D165" s="15">
        <f t="shared" ref="D165:O165" si="39">SUM(D163:D164)</f>
        <v>5.7</v>
      </c>
      <c r="E165" s="15">
        <f t="shared" si="39"/>
        <v>24.6</v>
      </c>
      <c r="F165" s="15">
        <f t="shared" si="39"/>
        <v>51</v>
      </c>
      <c r="G165" s="15">
        <f t="shared" si="39"/>
        <v>448.19999999999993</v>
      </c>
      <c r="H165" s="15">
        <f t="shared" si="39"/>
        <v>4.26</v>
      </c>
      <c r="I165" s="15">
        <f t="shared" si="39"/>
        <v>0.6</v>
      </c>
      <c r="J165" s="15">
        <f t="shared" si="39"/>
        <v>21</v>
      </c>
      <c r="K165" s="15">
        <f t="shared" si="39"/>
        <v>5.6999999999999993</v>
      </c>
      <c r="L165" s="15">
        <f t="shared" si="39"/>
        <v>12</v>
      </c>
      <c r="M165" s="15">
        <f t="shared" si="39"/>
        <v>23</v>
      </c>
      <c r="N165" s="15">
        <f t="shared" si="39"/>
        <v>9.1999999999999993</v>
      </c>
      <c r="O165" s="15">
        <f t="shared" si="39"/>
        <v>7.3</v>
      </c>
    </row>
    <row r="166" spans="1:15" s="18" customFormat="1" x14ac:dyDescent="0.2">
      <c r="A166" s="13" t="s">
        <v>73</v>
      </c>
      <c r="B166" s="5"/>
      <c r="C166" s="5"/>
      <c r="D166" s="24">
        <f>SUM(D153,D161,D165)</f>
        <v>73.95</v>
      </c>
      <c r="E166" s="24">
        <f>SUM(E153,E161,E165)</f>
        <v>81.77000000000001</v>
      </c>
      <c r="F166" s="24">
        <f>SUM(F153,F161,F165)</f>
        <v>170.12</v>
      </c>
      <c r="G166" s="24">
        <f>SUM(G153+G161+G165)</f>
        <v>1712.21</v>
      </c>
      <c r="H166" s="24">
        <f t="shared" ref="H166:O166" si="40">SUM(H153,H161,H165)</f>
        <v>28.82</v>
      </c>
      <c r="I166" s="24">
        <f t="shared" si="40"/>
        <v>99.42</v>
      </c>
      <c r="J166" s="24">
        <f t="shared" si="40"/>
        <v>46.47</v>
      </c>
      <c r="K166" s="24">
        <f t="shared" si="40"/>
        <v>22.41</v>
      </c>
      <c r="L166" s="24">
        <f t="shared" si="40"/>
        <v>96.5</v>
      </c>
      <c r="M166" s="24">
        <f t="shared" si="40"/>
        <v>89</v>
      </c>
      <c r="N166" s="24">
        <f t="shared" si="40"/>
        <v>81.52</v>
      </c>
      <c r="O166" s="24">
        <f t="shared" si="40"/>
        <v>17.8</v>
      </c>
    </row>
    <row r="167" spans="1:15" s="18" customFormat="1" x14ac:dyDescent="0.2">
      <c r="A167" s="1"/>
      <c r="B167" s="29"/>
      <c r="C167" s="19"/>
      <c r="O167" s="25"/>
    </row>
    <row r="168" spans="1:15" s="18" customFormat="1" x14ac:dyDescent="0.2">
      <c r="C168" s="19"/>
      <c r="O168" s="25"/>
    </row>
    <row r="169" spans="1:15" s="18" customFormat="1" x14ac:dyDescent="0.2">
      <c r="A169" s="3"/>
      <c r="C169" s="19"/>
    </row>
    <row r="170" spans="1:15" s="18" customFormat="1" x14ac:dyDescent="0.2">
      <c r="B170" s="2" t="s">
        <v>57</v>
      </c>
      <c r="C170" s="18" t="s">
        <v>48</v>
      </c>
      <c r="G170" s="18" t="s">
        <v>52</v>
      </c>
    </row>
    <row r="171" spans="1:15" s="18" customFormat="1" x14ac:dyDescent="0.2">
      <c r="B171" s="2" t="s">
        <v>2</v>
      </c>
      <c r="C171" s="18" t="s">
        <v>56</v>
      </c>
    </row>
    <row r="172" spans="1:15" s="18" customFormat="1" x14ac:dyDescent="0.2">
      <c r="B172" s="2" t="s">
        <v>4</v>
      </c>
      <c r="C172" s="18" t="s">
        <v>5</v>
      </c>
    </row>
    <row r="173" spans="1:15" s="18" customFormat="1" ht="45" x14ac:dyDescent="0.2">
      <c r="A173" s="8" t="s">
        <v>6</v>
      </c>
      <c r="B173" s="9" t="s">
        <v>7</v>
      </c>
      <c r="C173" s="8" t="s">
        <v>8</v>
      </c>
      <c r="D173" s="9" t="s">
        <v>9</v>
      </c>
      <c r="E173" s="9"/>
      <c r="F173" s="9"/>
      <c r="G173" s="8" t="s">
        <v>10</v>
      </c>
      <c r="H173" s="9" t="s">
        <v>11</v>
      </c>
      <c r="I173" s="9"/>
      <c r="J173" s="9"/>
      <c r="K173" s="9"/>
      <c r="L173" s="9" t="s">
        <v>12</v>
      </c>
      <c r="M173" s="9"/>
      <c r="N173" s="9"/>
      <c r="O173" s="9"/>
    </row>
    <row r="174" spans="1:15" s="18" customFormat="1" x14ac:dyDescent="0.2">
      <c r="A174" s="8"/>
      <c r="B174" s="9"/>
      <c r="C174" s="8"/>
      <c r="D174" s="8" t="s">
        <v>13</v>
      </c>
      <c r="E174" s="8" t="s">
        <v>14</v>
      </c>
      <c r="F174" s="8" t="s">
        <v>15</v>
      </c>
      <c r="G174" s="8"/>
      <c r="H174" s="8" t="s">
        <v>16</v>
      </c>
      <c r="I174" s="8" t="s">
        <v>17</v>
      </c>
      <c r="J174" s="8" t="s">
        <v>18</v>
      </c>
      <c r="K174" s="8" t="s">
        <v>19</v>
      </c>
      <c r="L174" s="8" t="s">
        <v>20</v>
      </c>
      <c r="M174" s="8" t="s">
        <v>21</v>
      </c>
      <c r="N174" s="8" t="s">
        <v>22</v>
      </c>
      <c r="O174" s="8" t="s">
        <v>23</v>
      </c>
    </row>
    <row r="175" spans="1:15" s="18" customFormat="1" x14ac:dyDescent="0.2">
      <c r="A175" s="6" t="s">
        <v>24</v>
      </c>
      <c r="B175" s="10" t="s">
        <v>25</v>
      </c>
      <c r="C175" s="6" t="s">
        <v>26</v>
      </c>
      <c r="D175" s="6" t="s">
        <v>27</v>
      </c>
      <c r="E175" s="6" t="s">
        <v>28</v>
      </c>
      <c r="F175" s="6" t="s">
        <v>29</v>
      </c>
      <c r="G175" s="6" t="s">
        <v>30</v>
      </c>
      <c r="H175" s="6" t="s">
        <v>31</v>
      </c>
      <c r="I175" s="6" t="s">
        <v>32</v>
      </c>
      <c r="J175" s="6" t="s">
        <v>33</v>
      </c>
      <c r="K175" s="6" t="s">
        <v>34</v>
      </c>
      <c r="L175" s="6" t="s">
        <v>35</v>
      </c>
      <c r="M175" s="6" t="s">
        <v>36</v>
      </c>
      <c r="N175" s="6" t="s">
        <v>37</v>
      </c>
      <c r="O175" s="6" t="s">
        <v>38</v>
      </c>
    </row>
    <row r="176" spans="1:15" s="18" customFormat="1" x14ac:dyDescent="0.2">
      <c r="A176" s="11"/>
      <c r="B176" s="44" t="s">
        <v>51</v>
      </c>
      <c r="C176" s="68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70"/>
    </row>
    <row r="177" spans="1:15" s="18" customFormat="1" ht="33.75" x14ac:dyDescent="0.2">
      <c r="A177" s="6">
        <v>311</v>
      </c>
      <c r="B177" s="47" t="s">
        <v>100</v>
      </c>
      <c r="C177" s="48" t="s">
        <v>101</v>
      </c>
      <c r="D177" s="15">
        <v>9.4</v>
      </c>
      <c r="E177" s="15">
        <v>2.2000000000000002</v>
      </c>
      <c r="F177" s="15">
        <v>52.2</v>
      </c>
      <c r="G177" s="15">
        <v>266.20000000000005</v>
      </c>
      <c r="H177" s="15">
        <v>0.1</v>
      </c>
      <c r="I177" s="15">
        <v>2.4</v>
      </c>
      <c r="J177" s="15">
        <v>1.6</v>
      </c>
      <c r="K177" s="15">
        <v>0.2</v>
      </c>
      <c r="L177" s="15">
        <v>3.2</v>
      </c>
      <c r="M177" s="15">
        <v>1.57</v>
      </c>
      <c r="N177" s="15">
        <v>25</v>
      </c>
      <c r="O177" s="15">
        <v>1.7</v>
      </c>
    </row>
    <row r="178" spans="1:15" s="18" customFormat="1" x14ac:dyDescent="0.2">
      <c r="A178" s="6"/>
      <c r="B178" s="47" t="s">
        <v>78</v>
      </c>
      <c r="C178" s="48" t="s">
        <v>49</v>
      </c>
      <c r="D178" s="15">
        <v>2.25</v>
      </c>
      <c r="E178" s="15">
        <v>0.87</v>
      </c>
      <c r="F178" s="15">
        <v>15.27</v>
      </c>
      <c r="G178" s="15">
        <v>77.91</v>
      </c>
      <c r="H178" s="15">
        <v>0.01</v>
      </c>
      <c r="I178" s="16">
        <v>0.23</v>
      </c>
      <c r="J178" s="16">
        <v>29.5</v>
      </c>
      <c r="K178" s="15">
        <v>0.7</v>
      </c>
      <c r="L178" s="15">
        <v>19</v>
      </c>
      <c r="M178" s="15">
        <v>3</v>
      </c>
      <c r="N178" s="15">
        <v>5</v>
      </c>
      <c r="O178" s="15">
        <v>0.6</v>
      </c>
    </row>
    <row r="179" spans="1:15" s="18" customFormat="1" ht="15" customHeight="1" x14ac:dyDescent="0.2">
      <c r="A179" s="6">
        <v>685</v>
      </c>
      <c r="B179" s="47" t="s">
        <v>46</v>
      </c>
      <c r="C179" s="48" t="s">
        <v>59</v>
      </c>
      <c r="D179" s="15">
        <v>0.4</v>
      </c>
      <c r="E179" s="15">
        <v>0</v>
      </c>
      <c r="F179" s="15">
        <v>14.2</v>
      </c>
      <c r="G179" s="15">
        <f t="shared" ref="G179" si="41">SUM(D179*4)+(E179*9)+(F179*4)</f>
        <v>58.4</v>
      </c>
      <c r="H179" s="15">
        <v>0.06</v>
      </c>
      <c r="I179" s="16">
        <v>0</v>
      </c>
      <c r="J179" s="16">
        <v>0</v>
      </c>
      <c r="K179" s="15">
        <v>1.6</v>
      </c>
      <c r="L179" s="15">
        <v>8</v>
      </c>
      <c r="M179" s="15">
        <v>8</v>
      </c>
      <c r="N179" s="15">
        <v>4</v>
      </c>
      <c r="O179" s="15">
        <v>1</v>
      </c>
    </row>
    <row r="180" spans="1:15" s="18" customFormat="1" x14ac:dyDescent="0.2">
      <c r="A180" s="21" t="s">
        <v>73</v>
      </c>
      <c r="B180" s="12"/>
      <c r="C180" s="23"/>
      <c r="D180" s="16">
        <f t="shared" ref="D180:O180" si="42">SUM(D177:D179)</f>
        <v>12.05</v>
      </c>
      <c r="E180" s="16">
        <f t="shared" si="42"/>
        <v>3.0700000000000003</v>
      </c>
      <c r="F180" s="16">
        <f t="shared" si="42"/>
        <v>81.67</v>
      </c>
      <c r="G180" s="16">
        <f t="shared" si="42"/>
        <v>402.51</v>
      </c>
      <c r="H180" s="16">
        <f t="shared" si="42"/>
        <v>0.16999999999999998</v>
      </c>
      <c r="I180" s="16">
        <f t="shared" si="42"/>
        <v>2.63</v>
      </c>
      <c r="J180" s="16">
        <f t="shared" si="42"/>
        <v>31.1</v>
      </c>
      <c r="K180" s="16">
        <f t="shared" si="42"/>
        <v>2.5</v>
      </c>
      <c r="L180" s="16">
        <f t="shared" si="42"/>
        <v>30.2</v>
      </c>
      <c r="M180" s="16">
        <f t="shared" si="42"/>
        <v>12.57</v>
      </c>
      <c r="N180" s="16">
        <f t="shared" si="42"/>
        <v>34</v>
      </c>
      <c r="O180" s="16">
        <f t="shared" si="42"/>
        <v>3.3</v>
      </c>
    </row>
    <row r="181" spans="1:15" s="18" customFormat="1" x14ac:dyDescent="0.2">
      <c r="A181" s="11"/>
      <c r="B181" s="17" t="s">
        <v>41</v>
      </c>
      <c r="C181" s="65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7"/>
    </row>
    <row r="182" spans="1:15" s="18" customFormat="1" ht="29.25" customHeight="1" x14ac:dyDescent="0.2">
      <c r="A182" s="58"/>
      <c r="B182" s="59" t="s">
        <v>68</v>
      </c>
      <c r="C182" s="48" t="s">
        <v>97</v>
      </c>
      <c r="D182" s="51">
        <v>0.32</v>
      </c>
      <c r="E182" s="51">
        <v>0.04</v>
      </c>
      <c r="F182" s="51">
        <v>1.1200000000000001</v>
      </c>
      <c r="G182" s="51">
        <f t="shared" ref="G182:G185" si="43">SUM(D182*4)+(E182*9)+(F182*4)</f>
        <v>6.120000000000001</v>
      </c>
      <c r="H182" s="51">
        <v>0.32</v>
      </c>
      <c r="I182" s="51">
        <v>6</v>
      </c>
      <c r="J182" s="51">
        <v>10</v>
      </c>
      <c r="K182" s="51">
        <v>1.5</v>
      </c>
      <c r="L182" s="51">
        <v>20</v>
      </c>
      <c r="M182" s="51">
        <v>5.2</v>
      </c>
      <c r="N182" s="51">
        <v>1.3</v>
      </c>
      <c r="O182" s="51">
        <v>0.8</v>
      </c>
    </row>
    <row r="183" spans="1:15" s="18" customFormat="1" ht="22.5" x14ac:dyDescent="0.2">
      <c r="A183" s="6">
        <v>139</v>
      </c>
      <c r="B183" s="47" t="s">
        <v>82</v>
      </c>
      <c r="C183" s="48" t="s">
        <v>72</v>
      </c>
      <c r="D183" s="15">
        <v>8.8000000000000007</v>
      </c>
      <c r="E183" s="15">
        <v>4.8</v>
      </c>
      <c r="F183" s="15">
        <v>17.8</v>
      </c>
      <c r="G183" s="51">
        <f t="shared" si="43"/>
        <v>149.60000000000002</v>
      </c>
      <c r="H183" s="15">
        <v>14</v>
      </c>
      <c r="I183" s="15">
        <v>1</v>
      </c>
      <c r="J183" s="15">
        <v>2.1</v>
      </c>
      <c r="K183" s="15">
        <v>2.9</v>
      </c>
      <c r="L183" s="15">
        <v>4.8</v>
      </c>
      <c r="M183" s="15">
        <v>3.4</v>
      </c>
      <c r="N183" s="15">
        <v>2</v>
      </c>
      <c r="O183" s="15">
        <v>2.2999999999999998</v>
      </c>
    </row>
    <row r="184" spans="1:15" s="18" customFormat="1" x14ac:dyDescent="0.2">
      <c r="A184" s="6">
        <v>451</v>
      </c>
      <c r="B184" s="47" t="s">
        <v>125</v>
      </c>
      <c r="C184" s="48" t="s">
        <v>99</v>
      </c>
      <c r="D184" s="15">
        <v>16.100000000000001</v>
      </c>
      <c r="E184" s="15">
        <v>10</v>
      </c>
      <c r="F184" s="15">
        <v>15.1</v>
      </c>
      <c r="G184" s="51">
        <f t="shared" si="43"/>
        <v>214.8</v>
      </c>
      <c r="H184" s="15">
        <v>0.09</v>
      </c>
      <c r="I184" s="15">
        <v>1</v>
      </c>
      <c r="J184" s="15">
        <v>0</v>
      </c>
      <c r="K184" s="15">
        <v>0</v>
      </c>
      <c r="L184" s="15">
        <v>12.68</v>
      </c>
      <c r="M184" s="15">
        <v>1.06</v>
      </c>
      <c r="N184" s="15">
        <v>13.73</v>
      </c>
      <c r="O184" s="15">
        <v>0.91</v>
      </c>
    </row>
    <row r="185" spans="1:15" s="18" customFormat="1" ht="15.75" customHeight="1" x14ac:dyDescent="0.2">
      <c r="A185" s="6">
        <v>518</v>
      </c>
      <c r="B185" s="47" t="s">
        <v>58</v>
      </c>
      <c r="C185" s="48" t="s">
        <v>79</v>
      </c>
      <c r="D185" s="15">
        <v>6.75</v>
      </c>
      <c r="E185" s="15">
        <v>3.45</v>
      </c>
      <c r="F185" s="15">
        <v>37.5</v>
      </c>
      <c r="G185" s="51">
        <f t="shared" si="43"/>
        <v>208.05</v>
      </c>
      <c r="H185" s="15">
        <v>0.2</v>
      </c>
      <c r="I185" s="15">
        <v>17</v>
      </c>
      <c r="J185" s="15">
        <v>35.6</v>
      </c>
      <c r="K185" s="15">
        <v>0.2</v>
      </c>
      <c r="L185" s="15">
        <v>51</v>
      </c>
      <c r="M185" s="15">
        <v>80</v>
      </c>
      <c r="N185" s="15">
        <v>24</v>
      </c>
      <c r="O185" s="15">
        <v>1</v>
      </c>
    </row>
    <row r="186" spans="1:15" s="18" customFormat="1" x14ac:dyDescent="0.2">
      <c r="A186" s="6">
        <v>636</v>
      </c>
      <c r="B186" s="47" t="s">
        <v>116</v>
      </c>
      <c r="C186" s="20" t="s">
        <v>59</v>
      </c>
      <c r="D186" s="15">
        <v>0.2</v>
      </c>
      <c r="E186" s="15">
        <v>0</v>
      </c>
      <c r="F186" s="15">
        <v>14.9</v>
      </c>
      <c r="G186" s="51">
        <v>60.4</v>
      </c>
      <c r="H186" s="15">
        <v>0.06</v>
      </c>
      <c r="I186" s="15">
        <v>0</v>
      </c>
      <c r="J186" s="15">
        <v>0</v>
      </c>
      <c r="K186" s="15">
        <v>1.6</v>
      </c>
      <c r="L186" s="15">
        <v>8</v>
      </c>
      <c r="M186" s="15">
        <v>8</v>
      </c>
      <c r="N186" s="15">
        <v>4</v>
      </c>
      <c r="O186" s="15">
        <v>1</v>
      </c>
    </row>
    <row r="187" spans="1:15" s="18" customFormat="1" ht="22.5" x14ac:dyDescent="0.2">
      <c r="A187" s="6"/>
      <c r="B187" s="47" t="s">
        <v>43</v>
      </c>
      <c r="C187" s="48" t="s">
        <v>60</v>
      </c>
      <c r="D187" s="15">
        <v>7.8</v>
      </c>
      <c r="E187" s="15">
        <v>1.8</v>
      </c>
      <c r="F187" s="15">
        <v>24</v>
      </c>
      <c r="G187" s="51">
        <f t="shared" ref="G187" si="44">SUM(D187*4)+(E187*9)+(F187*4)</f>
        <v>143.4</v>
      </c>
      <c r="H187" s="15">
        <v>0.06</v>
      </c>
      <c r="I187" s="15">
        <v>0</v>
      </c>
      <c r="J187" s="15">
        <v>0</v>
      </c>
      <c r="K187" s="15">
        <v>1.3</v>
      </c>
      <c r="L187" s="15">
        <v>21</v>
      </c>
      <c r="M187" s="15">
        <v>9.5</v>
      </c>
      <c r="N187" s="15">
        <v>2.8</v>
      </c>
      <c r="O187" s="15">
        <v>2</v>
      </c>
    </row>
    <row r="188" spans="1:15" s="18" customFormat="1" ht="14.25" customHeight="1" x14ac:dyDescent="0.2">
      <c r="A188" s="6"/>
      <c r="B188" s="12" t="s">
        <v>53</v>
      </c>
      <c r="C188" s="20" t="s">
        <v>79</v>
      </c>
      <c r="D188" s="15">
        <v>0.63</v>
      </c>
      <c r="E188" s="15">
        <v>6</v>
      </c>
      <c r="F188" s="15">
        <v>14.7</v>
      </c>
      <c r="G188" s="51">
        <v>115.32</v>
      </c>
      <c r="H188" s="15">
        <v>1.7</v>
      </c>
      <c r="I188" s="15">
        <v>10</v>
      </c>
      <c r="J188" s="15">
        <v>0</v>
      </c>
      <c r="K188" s="15">
        <v>1.3</v>
      </c>
      <c r="L188" s="15">
        <v>18</v>
      </c>
      <c r="M188" s="15">
        <v>13</v>
      </c>
      <c r="N188" s="15">
        <v>10</v>
      </c>
      <c r="O188" s="15">
        <v>3</v>
      </c>
    </row>
    <row r="189" spans="1:15" s="18" customFormat="1" x14ac:dyDescent="0.2">
      <c r="A189" s="21" t="s">
        <v>73</v>
      </c>
      <c r="B189" s="12"/>
      <c r="C189" s="23"/>
      <c r="D189" s="16">
        <f t="shared" ref="D189:O189" si="45">SUM(D182:D187)</f>
        <v>39.97</v>
      </c>
      <c r="E189" s="16">
        <f t="shared" si="45"/>
        <v>20.09</v>
      </c>
      <c r="F189" s="16">
        <f t="shared" si="45"/>
        <v>110.42000000000002</v>
      </c>
      <c r="G189" s="16">
        <f>SUM(G182:G188)</f>
        <v>897.69</v>
      </c>
      <c r="H189" s="16">
        <f t="shared" si="45"/>
        <v>14.73</v>
      </c>
      <c r="I189" s="16">
        <f t="shared" si="45"/>
        <v>25</v>
      </c>
      <c r="J189" s="16">
        <f t="shared" si="45"/>
        <v>47.7</v>
      </c>
      <c r="K189" s="16">
        <f t="shared" si="45"/>
        <v>7.5000000000000009</v>
      </c>
      <c r="L189" s="16">
        <f t="shared" si="45"/>
        <v>117.48</v>
      </c>
      <c r="M189" s="16">
        <f t="shared" si="45"/>
        <v>107.16</v>
      </c>
      <c r="N189" s="16">
        <f t="shared" si="45"/>
        <v>47.83</v>
      </c>
      <c r="O189" s="16">
        <f t="shared" si="45"/>
        <v>8.01</v>
      </c>
    </row>
    <row r="190" spans="1:15" s="18" customFormat="1" x14ac:dyDescent="0.2">
      <c r="A190" s="11"/>
      <c r="B190" s="17" t="s">
        <v>44</v>
      </c>
      <c r="C190" s="65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7"/>
    </row>
    <row r="191" spans="1:15" s="18" customFormat="1" ht="33.75" customHeight="1" x14ac:dyDescent="0.2">
      <c r="A191" s="6">
        <v>358</v>
      </c>
      <c r="B191" s="47" t="s">
        <v>126</v>
      </c>
      <c r="C191" s="48" t="s">
        <v>127</v>
      </c>
      <c r="D191" s="15">
        <v>7.14</v>
      </c>
      <c r="E191" s="15">
        <v>14.97</v>
      </c>
      <c r="F191" s="15">
        <v>15.4</v>
      </c>
      <c r="G191" s="15">
        <f t="shared" ref="G191:G192" si="46">SUM(D191*4)+(E191*9)+(F191*4)</f>
        <v>224.89000000000001</v>
      </c>
      <c r="H191" s="15">
        <v>0.1</v>
      </c>
      <c r="I191" s="15">
        <v>2.2999999999999998</v>
      </c>
      <c r="J191" s="15">
        <v>0.1</v>
      </c>
      <c r="K191" s="15">
        <v>0.2</v>
      </c>
      <c r="L191" s="15">
        <v>31</v>
      </c>
      <c r="M191" s="15">
        <v>1.5</v>
      </c>
      <c r="N191" s="15">
        <v>2.7</v>
      </c>
      <c r="O191" s="15">
        <v>1.7</v>
      </c>
    </row>
    <row r="192" spans="1:15" s="18" customFormat="1" ht="15.75" customHeight="1" x14ac:dyDescent="0.2">
      <c r="A192" s="6"/>
      <c r="B192" s="38" t="s">
        <v>40</v>
      </c>
      <c r="C192" s="48" t="s">
        <v>75</v>
      </c>
      <c r="D192" s="15">
        <v>0.4</v>
      </c>
      <c r="E192" s="15">
        <v>0.1</v>
      </c>
      <c r="F192" s="15">
        <v>4</v>
      </c>
      <c r="G192" s="15">
        <f t="shared" si="46"/>
        <v>18.5</v>
      </c>
      <c r="H192" s="15">
        <v>2.2999999999999998</v>
      </c>
      <c r="I192" s="15">
        <v>1.2</v>
      </c>
      <c r="J192" s="15">
        <v>29.5</v>
      </c>
      <c r="K192" s="15">
        <v>0.7</v>
      </c>
      <c r="L192" s="15">
        <v>25</v>
      </c>
      <c r="M192" s="15">
        <v>8.5</v>
      </c>
      <c r="N192" s="15">
        <v>3.3</v>
      </c>
      <c r="O192" s="15">
        <v>1</v>
      </c>
    </row>
    <row r="193" spans="1:15" s="18" customFormat="1" x14ac:dyDescent="0.2">
      <c r="A193" s="6" t="s">
        <v>73</v>
      </c>
      <c r="B193" s="12"/>
      <c r="C193" s="20"/>
      <c r="D193" s="15">
        <f t="shared" ref="D193:O193" si="47">SUM(D191:D192)</f>
        <v>7.54</v>
      </c>
      <c r="E193" s="15">
        <f t="shared" si="47"/>
        <v>15.07</v>
      </c>
      <c r="F193" s="15">
        <f t="shared" si="47"/>
        <v>19.399999999999999</v>
      </c>
      <c r="G193" s="15">
        <f t="shared" si="47"/>
        <v>243.39000000000001</v>
      </c>
      <c r="H193" s="15">
        <f t="shared" si="47"/>
        <v>2.4</v>
      </c>
      <c r="I193" s="15">
        <f t="shared" si="47"/>
        <v>3.5</v>
      </c>
      <c r="J193" s="15">
        <f t="shared" si="47"/>
        <v>29.6</v>
      </c>
      <c r="K193" s="15">
        <f t="shared" si="47"/>
        <v>0.89999999999999991</v>
      </c>
      <c r="L193" s="15">
        <f t="shared" si="47"/>
        <v>56</v>
      </c>
      <c r="M193" s="15">
        <f t="shared" si="47"/>
        <v>10</v>
      </c>
      <c r="N193" s="15">
        <f t="shared" si="47"/>
        <v>6</v>
      </c>
      <c r="O193" s="15">
        <f t="shared" si="47"/>
        <v>2.7</v>
      </c>
    </row>
    <row r="194" spans="1:15" s="18" customFormat="1" x14ac:dyDescent="0.2">
      <c r="A194" s="13" t="s">
        <v>73</v>
      </c>
      <c r="B194" s="5"/>
      <c r="C194" s="5"/>
      <c r="D194" s="24">
        <f t="shared" ref="D194:O194" si="48">SUM(D193,D189,D180)</f>
        <v>59.56</v>
      </c>
      <c r="E194" s="24">
        <f t="shared" si="48"/>
        <v>38.229999999999997</v>
      </c>
      <c r="F194" s="24">
        <f t="shared" si="48"/>
        <v>211.49</v>
      </c>
      <c r="G194" s="24">
        <f>SUM(G180+G189+G193)</f>
        <v>1543.5900000000001</v>
      </c>
      <c r="H194" s="24">
        <f t="shared" si="48"/>
        <v>17.3</v>
      </c>
      <c r="I194" s="24">
        <f t="shared" si="48"/>
        <v>31.13</v>
      </c>
      <c r="J194" s="24">
        <f t="shared" si="48"/>
        <v>108.4</v>
      </c>
      <c r="K194" s="24">
        <f t="shared" si="48"/>
        <v>10.9</v>
      </c>
      <c r="L194" s="24">
        <f t="shared" si="48"/>
        <v>203.68</v>
      </c>
      <c r="M194" s="24">
        <f t="shared" si="48"/>
        <v>129.72999999999999</v>
      </c>
      <c r="N194" s="24">
        <f t="shared" si="48"/>
        <v>87.83</v>
      </c>
      <c r="O194" s="24">
        <f t="shared" si="48"/>
        <v>14.010000000000002</v>
      </c>
    </row>
    <row r="195" spans="1:15" s="18" customFormat="1" x14ac:dyDescent="0.2">
      <c r="A195" s="28"/>
      <c r="B195" s="29"/>
      <c r="C195" s="29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s="18" customFormat="1" x14ac:dyDescent="0.2">
      <c r="A196" s="28"/>
      <c r="B196" s="29"/>
      <c r="C196" s="29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s="18" customFormat="1" x14ac:dyDescent="0.2">
      <c r="A197" s="28"/>
      <c r="B197" s="29"/>
      <c r="C197" s="29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s="18" customFormat="1" x14ac:dyDescent="0.2">
      <c r="B198" s="2" t="s">
        <v>57</v>
      </c>
      <c r="C198" s="18" t="s">
        <v>50</v>
      </c>
    </row>
    <row r="199" spans="1:15" s="18" customFormat="1" x14ac:dyDescent="0.2">
      <c r="B199" s="2" t="s">
        <v>2</v>
      </c>
      <c r="C199" s="18" t="s">
        <v>56</v>
      </c>
    </row>
    <row r="200" spans="1:15" s="18" customFormat="1" x14ac:dyDescent="0.2">
      <c r="B200" s="2" t="s">
        <v>4</v>
      </c>
      <c r="C200" s="18" t="s">
        <v>5</v>
      </c>
    </row>
    <row r="201" spans="1:15" s="18" customFormat="1" ht="45" x14ac:dyDescent="0.2">
      <c r="A201" s="8" t="s">
        <v>6</v>
      </c>
      <c r="B201" s="9" t="s">
        <v>7</v>
      </c>
      <c r="C201" s="8" t="s">
        <v>8</v>
      </c>
      <c r="D201" s="9" t="s">
        <v>9</v>
      </c>
      <c r="E201" s="9"/>
      <c r="F201" s="9"/>
      <c r="G201" s="8" t="s">
        <v>10</v>
      </c>
      <c r="H201" s="9" t="s">
        <v>11</v>
      </c>
      <c r="I201" s="9"/>
      <c r="J201" s="9"/>
      <c r="K201" s="9"/>
      <c r="L201" s="9" t="s">
        <v>12</v>
      </c>
      <c r="M201" s="9"/>
      <c r="N201" s="9"/>
      <c r="O201" s="9"/>
    </row>
    <row r="202" spans="1:15" s="18" customFormat="1" x14ac:dyDescent="0.2">
      <c r="A202" s="8"/>
      <c r="B202" s="9"/>
      <c r="C202" s="8"/>
      <c r="D202" s="8" t="s">
        <v>13</v>
      </c>
      <c r="E202" s="8" t="s">
        <v>14</v>
      </c>
      <c r="F202" s="8" t="s">
        <v>15</v>
      </c>
      <c r="G202" s="8"/>
      <c r="H202" s="8" t="s">
        <v>16</v>
      </c>
      <c r="I202" s="8" t="s">
        <v>17</v>
      </c>
      <c r="J202" s="8" t="s">
        <v>18</v>
      </c>
      <c r="K202" s="8" t="s">
        <v>19</v>
      </c>
      <c r="L202" s="8" t="s">
        <v>20</v>
      </c>
      <c r="M202" s="8" t="s">
        <v>21</v>
      </c>
      <c r="N202" s="8" t="s">
        <v>22</v>
      </c>
      <c r="O202" s="8" t="s">
        <v>23</v>
      </c>
    </row>
    <row r="203" spans="1:15" s="18" customFormat="1" x14ac:dyDescent="0.2">
      <c r="A203" s="6" t="s">
        <v>24</v>
      </c>
      <c r="B203" s="10" t="s">
        <v>25</v>
      </c>
      <c r="C203" s="6" t="s">
        <v>26</v>
      </c>
      <c r="D203" s="6" t="s">
        <v>27</v>
      </c>
      <c r="E203" s="6" t="s">
        <v>28</v>
      </c>
      <c r="F203" s="6" t="s">
        <v>29</v>
      </c>
      <c r="G203" s="6" t="s">
        <v>30</v>
      </c>
      <c r="H203" s="6" t="s">
        <v>31</v>
      </c>
      <c r="I203" s="6" t="s">
        <v>32</v>
      </c>
      <c r="J203" s="6" t="s">
        <v>33</v>
      </c>
      <c r="K203" s="6" t="s">
        <v>34</v>
      </c>
      <c r="L203" s="6" t="s">
        <v>35</v>
      </c>
      <c r="M203" s="6" t="s">
        <v>36</v>
      </c>
      <c r="N203" s="6" t="s">
        <v>37</v>
      </c>
      <c r="O203" s="6" t="s">
        <v>38</v>
      </c>
    </row>
    <row r="204" spans="1:15" s="18" customFormat="1" x14ac:dyDescent="0.2">
      <c r="A204" s="11"/>
      <c r="B204" s="17" t="s">
        <v>51</v>
      </c>
      <c r="C204" s="68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70"/>
    </row>
    <row r="205" spans="1:15" s="18" customFormat="1" ht="22.5" x14ac:dyDescent="0.2">
      <c r="A205" s="8">
        <v>3</v>
      </c>
      <c r="B205" s="47" t="s">
        <v>77</v>
      </c>
      <c r="C205" s="53" t="s">
        <v>64</v>
      </c>
      <c r="D205" s="39">
        <v>7.14</v>
      </c>
      <c r="E205" s="39">
        <v>14.97</v>
      </c>
      <c r="F205" s="39">
        <v>15.4</v>
      </c>
      <c r="G205" s="15">
        <v>224.89000000000001</v>
      </c>
      <c r="H205" s="39">
        <v>0.1</v>
      </c>
      <c r="I205" s="39">
        <v>2.2999999999999998</v>
      </c>
      <c r="J205" s="39">
        <v>0.1</v>
      </c>
      <c r="K205" s="39">
        <v>0.2</v>
      </c>
      <c r="L205" s="39">
        <v>31</v>
      </c>
      <c r="M205" s="39">
        <v>1.5</v>
      </c>
      <c r="N205" s="39">
        <v>2.7</v>
      </c>
      <c r="O205" s="39">
        <v>1.7</v>
      </c>
    </row>
    <row r="206" spans="1:15" s="18" customFormat="1" ht="14.25" customHeight="1" x14ac:dyDescent="0.2">
      <c r="A206" s="6">
        <v>686</v>
      </c>
      <c r="B206" s="12" t="s">
        <v>40</v>
      </c>
      <c r="C206" s="20" t="s">
        <v>75</v>
      </c>
      <c r="D206" s="15">
        <v>0.4</v>
      </c>
      <c r="E206" s="15">
        <v>0.1</v>
      </c>
      <c r="F206" s="15">
        <v>4</v>
      </c>
      <c r="G206" s="15">
        <f t="shared" ref="G206" si="49">SUM(D206*4)+(E206*9)+(F206*4)</f>
        <v>18.5</v>
      </c>
      <c r="H206" s="15">
        <v>0.06</v>
      </c>
      <c r="I206" s="15">
        <v>0.2</v>
      </c>
      <c r="J206" s="15">
        <v>2.4</v>
      </c>
      <c r="K206" s="15">
        <v>1.6</v>
      </c>
      <c r="L206" s="15">
        <v>5</v>
      </c>
      <c r="M206" s="15">
        <v>8</v>
      </c>
      <c r="N206" s="15">
        <v>4</v>
      </c>
      <c r="O206" s="15">
        <v>1</v>
      </c>
    </row>
    <row r="207" spans="1:15" s="18" customFormat="1" x14ac:dyDescent="0.2">
      <c r="A207" s="21" t="s">
        <v>73</v>
      </c>
      <c r="B207" s="12"/>
      <c r="C207" s="23"/>
      <c r="D207" s="16">
        <f t="shared" ref="D207:O207" si="50">SUM(D205:D206)</f>
        <v>7.54</v>
      </c>
      <c r="E207" s="16">
        <f t="shared" si="50"/>
        <v>15.07</v>
      </c>
      <c r="F207" s="16">
        <f t="shared" si="50"/>
        <v>19.399999999999999</v>
      </c>
      <c r="G207" s="16">
        <f t="shared" si="50"/>
        <v>243.39000000000001</v>
      </c>
      <c r="H207" s="16">
        <f t="shared" si="50"/>
        <v>0.16</v>
      </c>
      <c r="I207" s="16">
        <f t="shared" si="50"/>
        <v>2.5</v>
      </c>
      <c r="J207" s="16">
        <f t="shared" si="50"/>
        <v>2.5</v>
      </c>
      <c r="K207" s="16">
        <f t="shared" si="50"/>
        <v>1.8</v>
      </c>
      <c r="L207" s="16">
        <f t="shared" si="50"/>
        <v>36</v>
      </c>
      <c r="M207" s="16">
        <f t="shared" si="50"/>
        <v>9.5</v>
      </c>
      <c r="N207" s="16">
        <f t="shared" si="50"/>
        <v>6.7</v>
      </c>
      <c r="O207" s="16">
        <f t="shared" si="50"/>
        <v>2.7</v>
      </c>
    </row>
    <row r="208" spans="1:15" s="18" customFormat="1" x14ac:dyDescent="0.2">
      <c r="A208" s="11"/>
      <c r="B208" s="17" t="s">
        <v>41</v>
      </c>
      <c r="C208" s="65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7"/>
    </row>
    <row r="209" spans="1:16" s="18" customFormat="1" ht="22.5" x14ac:dyDescent="0.2">
      <c r="A209" s="62">
        <v>43</v>
      </c>
      <c r="B209" s="47" t="s">
        <v>128</v>
      </c>
      <c r="C209" s="63" t="s">
        <v>60</v>
      </c>
      <c r="D209" s="63">
        <v>1.4</v>
      </c>
      <c r="E209" s="63">
        <v>5.0999999999999996</v>
      </c>
      <c r="F209" s="63">
        <v>8.9</v>
      </c>
      <c r="G209" s="15">
        <f t="shared" ref="G209:G210" si="51">SUM(D209*4)+(E209*9)+(F209*4)</f>
        <v>87.1</v>
      </c>
      <c r="H209" s="63">
        <v>0.04</v>
      </c>
      <c r="I209" s="63">
        <v>6.3</v>
      </c>
      <c r="J209" s="63">
        <v>0</v>
      </c>
      <c r="K209" s="63">
        <v>0.12</v>
      </c>
      <c r="L209" s="63">
        <v>9.6</v>
      </c>
      <c r="M209" s="63">
        <v>0.18</v>
      </c>
      <c r="N209" s="63">
        <v>14.4</v>
      </c>
      <c r="O209" s="63">
        <v>0.63</v>
      </c>
    </row>
    <row r="210" spans="1:16" s="18" customFormat="1" x14ac:dyDescent="0.2">
      <c r="A210" s="21">
        <v>155</v>
      </c>
      <c r="B210" s="47" t="s">
        <v>129</v>
      </c>
      <c r="C210" s="23" t="s">
        <v>130</v>
      </c>
      <c r="D210" s="16">
        <v>4.0999999999999996</v>
      </c>
      <c r="E210" s="16">
        <v>2.1</v>
      </c>
      <c r="F210" s="16">
        <v>5.3</v>
      </c>
      <c r="G210" s="15">
        <f t="shared" si="51"/>
        <v>56.5</v>
      </c>
      <c r="H210" s="16">
        <v>2</v>
      </c>
      <c r="I210" s="16">
        <v>1.4</v>
      </c>
      <c r="J210" s="16">
        <v>10</v>
      </c>
      <c r="K210" s="16">
        <v>4.9000000000000004</v>
      </c>
      <c r="L210" s="16">
        <v>1.2</v>
      </c>
      <c r="M210" s="16">
        <v>4.9000000000000004</v>
      </c>
      <c r="N210" s="16">
        <v>3.7</v>
      </c>
      <c r="O210" s="16">
        <v>2.7</v>
      </c>
    </row>
    <row r="211" spans="1:16" s="18" customFormat="1" x14ac:dyDescent="0.2">
      <c r="A211" s="58">
        <v>443</v>
      </c>
      <c r="B211" s="47" t="s">
        <v>131</v>
      </c>
      <c r="C211" s="48" t="s">
        <v>80</v>
      </c>
      <c r="D211" s="51">
        <v>14.25</v>
      </c>
      <c r="E211" s="51">
        <v>2.42</v>
      </c>
      <c r="F211" s="51">
        <v>16.3</v>
      </c>
      <c r="G211" s="15">
        <v>143.98000000000002</v>
      </c>
      <c r="H211" s="51">
        <v>0.1</v>
      </c>
      <c r="I211" s="51">
        <v>13</v>
      </c>
      <c r="J211" s="51">
        <v>21</v>
      </c>
      <c r="K211" s="51">
        <v>0.1</v>
      </c>
      <c r="L211" s="51">
        <v>22</v>
      </c>
      <c r="M211" s="51">
        <v>39</v>
      </c>
      <c r="N211" s="51">
        <v>23</v>
      </c>
      <c r="O211" s="60">
        <v>8</v>
      </c>
      <c r="P211" s="60"/>
    </row>
    <row r="212" spans="1:16" s="18" customFormat="1" ht="15" customHeight="1" x14ac:dyDescent="0.2">
      <c r="A212" s="6">
        <v>705</v>
      </c>
      <c r="B212" s="12" t="s">
        <v>84</v>
      </c>
      <c r="C212" s="20" t="s">
        <v>59</v>
      </c>
      <c r="D212" s="15">
        <v>0.2</v>
      </c>
      <c r="E212" s="15">
        <v>0</v>
      </c>
      <c r="F212" s="15">
        <v>35.200000000000003</v>
      </c>
      <c r="G212" s="15">
        <v>141.60000000000002</v>
      </c>
      <c r="H212" s="15">
        <v>0.03</v>
      </c>
      <c r="I212" s="15">
        <v>19</v>
      </c>
      <c r="J212" s="15">
        <v>0</v>
      </c>
      <c r="K212" s="15">
        <v>1.2</v>
      </c>
      <c r="L212" s="15">
        <v>18</v>
      </c>
      <c r="M212" s="15">
        <v>13</v>
      </c>
      <c r="N212" s="15">
        <v>10</v>
      </c>
      <c r="O212" s="15">
        <v>3</v>
      </c>
    </row>
    <row r="213" spans="1:16" s="18" customFormat="1" ht="22.5" x14ac:dyDescent="0.2">
      <c r="A213" s="6"/>
      <c r="B213" s="47" t="s">
        <v>43</v>
      </c>
      <c r="C213" s="48" t="s">
        <v>60</v>
      </c>
      <c r="D213" s="15">
        <v>7.8</v>
      </c>
      <c r="E213" s="15">
        <v>1.8</v>
      </c>
      <c r="F213" s="15">
        <v>24</v>
      </c>
      <c r="G213" s="15">
        <f t="shared" ref="G213" si="52">SUM(D213*4)+(E213*9)+(F213*4)</f>
        <v>143.4</v>
      </c>
      <c r="H213" s="15">
        <v>0.06</v>
      </c>
      <c r="I213" s="15">
        <v>0.01</v>
      </c>
      <c r="J213" s="15">
        <v>0.32</v>
      </c>
      <c r="K213" s="15">
        <v>1.3</v>
      </c>
      <c r="L213" s="15">
        <v>21</v>
      </c>
      <c r="M213" s="15">
        <v>9.8000000000000007</v>
      </c>
      <c r="N213" s="15">
        <v>28</v>
      </c>
      <c r="O213" s="15">
        <v>2</v>
      </c>
    </row>
    <row r="214" spans="1:16" s="18" customFormat="1" ht="14.25" customHeight="1" x14ac:dyDescent="0.2">
      <c r="A214" s="6"/>
      <c r="B214" s="12" t="s">
        <v>53</v>
      </c>
      <c r="C214" s="20" t="s">
        <v>79</v>
      </c>
      <c r="D214" s="15">
        <v>0.63</v>
      </c>
      <c r="E214" s="15">
        <v>6</v>
      </c>
      <c r="F214" s="15">
        <v>14.7</v>
      </c>
      <c r="G214" s="15">
        <v>115.32</v>
      </c>
      <c r="H214" s="15">
        <v>1.7</v>
      </c>
      <c r="I214" s="15">
        <v>10</v>
      </c>
      <c r="J214" s="15">
        <v>0</v>
      </c>
      <c r="K214" s="15">
        <v>1.3</v>
      </c>
      <c r="L214" s="15">
        <v>18</v>
      </c>
      <c r="M214" s="15">
        <v>13</v>
      </c>
      <c r="N214" s="15">
        <v>10</v>
      </c>
      <c r="O214" s="15">
        <v>3</v>
      </c>
    </row>
    <row r="215" spans="1:16" s="18" customFormat="1" x14ac:dyDescent="0.2">
      <c r="A215" s="21" t="s">
        <v>73</v>
      </c>
      <c r="B215" s="12"/>
      <c r="C215" s="23"/>
      <c r="D215" s="16">
        <f t="shared" ref="D215:O215" si="53">SUM(D210:D214)</f>
        <v>26.98</v>
      </c>
      <c r="E215" s="16">
        <f t="shared" si="53"/>
        <v>12.32</v>
      </c>
      <c r="F215" s="16">
        <f t="shared" si="53"/>
        <v>95.500000000000014</v>
      </c>
      <c r="G215" s="16">
        <f t="shared" si="53"/>
        <v>600.79999999999995</v>
      </c>
      <c r="H215" s="16">
        <f t="shared" si="53"/>
        <v>3.8899999999999997</v>
      </c>
      <c r="I215" s="16">
        <f t="shared" si="53"/>
        <v>43.41</v>
      </c>
      <c r="J215" s="16">
        <f t="shared" si="53"/>
        <v>31.32</v>
      </c>
      <c r="K215" s="16">
        <f t="shared" si="53"/>
        <v>8.8000000000000007</v>
      </c>
      <c r="L215" s="16">
        <f t="shared" si="53"/>
        <v>80.2</v>
      </c>
      <c r="M215" s="16">
        <f t="shared" si="53"/>
        <v>79.7</v>
      </c>
      <c r="N215" s="16">
        <f t="shared" si="53"/>
        <v>74.7</v>
      </c>
      <c r="O215" s="16">
        <f t="shared" si="53"/>
        <v>18.7</v>
      </c>
    </row>
    <row r="216" spans="1:16" s="18" customFormat="1" x14ac:dyDescent="0.2">
      <c r="A216" s="11"/>
      <c r="B216" s="17" t="s">
        <v>44</v>
      </c>
      <c r="C216" s="65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7"/>
    </row>
    <row r="217" spans="1:16" s="18" customFormat="1" ht="22.5" x14ac:dyDescent="0.2">
      <c r="A217" s="6">
        <v>342</v>
      </c>
      <c r="B217" s="47" t="s">
        <v>85</v>
      </c>
      <c r="C217" s="48" t="s">
        <v>86</v>
      </c>
      <c r="D217" s="15">
        <v>6.72</v>
      </c>
      <c r="E217" s="15">
        <v>10.78</v>
      </c>
      <c r="F217" s="15">
        <v>1.33</v>
      </c>
      <c r="G217" s="15">
        <v>77.91</v>
      </c>
      <c r="H217" s="15">
        <v>6.4</v>
      </c>
      <c r="I217" s="15">
        <v>0.3</v>
      </c>
      <c r="J217" s="15">
        <v>72.7</v>
      </c>
      <c r="K217" s="15">
        <v>0.4</v>
      </c>
      <c r="L217" s="15">
        <v>9.8000000000000007</v>
      </c>
      <c r="M217" s="15">
        <v>1.51</v>
      </c>
      <c r="N217" s="15">
        <v>2.1</v>
      </c>
      <c r="O217" s="15">
        <v>0.8</v>
      </c>
    </row>
    <row r="218" spans="1:16" s="18" customFormat="1" x14ac:dyDescent="0.2">
      <c r="A218" s="6"/>
      <c r="B218" s="47" t="s">
        <v>78</v>
      </c>
      <c r="C218" s="48" t="s">
        <v>49</v>
      </c>
      <c r="D218" s="15">
        <v>2.25</v>
      </c>
      <c r="E218" s="15">
        <v>0.87</v>
      </c>
      <c r="F218" s="15">
        <v>15.27</v>
      </c>
      <c r="G218" s="15">
        <v>77.91</v>
      </c>
      <c r="H218" s="15">
        <v>0.01</v>
      </c>
      <c r="I218" s="15">
        <v>0.23</v>
      </c>
      <c r="J218" s="15">
        <v>29.5</v>
      </c>
      <c r="K218" s="15">
        <v>0.7</v>
      </c>
      <c r="L218" s="15">
        <v>19</v>
      </c>
      <c r="M218" s="15">
        <v>3</v>
      </c>
      <c r="N218" s="15">
        <v>5</v>
      </c>
      <c r="O218" s="15">
        <v>0.6</v>
      </c>
    </row>
    <row r="219" spans="1:16" s="18" customFormat="1" ht="14.25" customHeight="1" x14ac:dyDescent="0.2">
      <c r="A219" s="6">
        <v>685</v>
      </c>
      <c r="B219" s="12" t="s">
        <v>46</v>
      </c>
      <c r="C219" s="20" t="s">
        <v>59</v>
      </c>
      <c r="D219" s="15">
        <v>0.4</v>
      </c>
      <c r="E219" s="15">
        <v>0</v>
      </c>
      <c r="F219" s="15">
        <v>14.2</v>
      </c>
      <c r="G219" s="15">
        <v>58.4</v>
      </c>
      <c r="H219" s="15">
        <v>0.06</v>
      </c>
      <c r="I219" s="15">
        <v>1</v>
      </c>
      <c r="J219" s="15">
        <v>3</v>
      </c>
      <c r="K219" s="15">
        <v>1.6</v>
      </c>
      <c r="L219" s="15">
        <v>5</v>
      </c>
      <c r="M219" s="15">
        <v>8</v>
      </c>
      <c r="N219" s="15">
        <v>4</v>
      </c>
      <c r="O219" s="15">
        <v>1</v>
      </c>
    </row>
    <row r="220" spans="1:16" s="18" customFormat="1" x14ac:dyDescent="0.2">
      <c r="A220" s="6" t="s">
        <v>73</v>
      </c>
      <c r="B220" s="12"/>
      <c r="C220" s="20"/>
      <c r="D220" s="15">
        <f t="shared" ref="D220:O220" si="54">SUM(D217:D219)</f>
        <v>9.3699999999999992</v>
      </c>
      <c r="E220" s="15">
        <f t="shared" si="54"/>
        <v>11.649999999999999</v>
      </c>
      <c r="F220" s="15">
        <f t="shared" si="54"/>
        <v>30.8</v>
      </c>
      <c r="G220" s="15">
        <f t="shared" si="54"/>
        <v>214.22</v>
      </c>
      <c r="H220" s="15">
        <f t="shared" si="54"/>
        <v>6.47</v>
      </c>
      <c r="I220" s="15">
        <f t="shared" si="54"/>
        <v>1.53</v>
      </c>
      <c r="J220" s="15">
        <f t="shared" si="54"/>
        <v>105.2</v>
      </c>
      <c r="K220" s="15">
        <f t="shared" si="54"/>
        <v>2.7</v>
      </c>
      <c r="L220" s="15">
        <f t="shared" si="54"/>
        <v>33.799999999999997</v>
      </c>
      <c r="M220" s="15">
        <f t="shared" si="54"/>
        <v>12.51</v>
      </c>
      <c r="N220" s="15">
        <f t="shared" si="54"/>
        <v>11.1</v>
      </c>
      <c r="O220" s="15">
        <f t="shared" si="54"/>
        <v>2.4</v>
      </c>
    </row>
    <row r="221" spans="1:16" s="18" customFormat="1" x14ac:dyDescent="0.2">
      <c r="A221" s="13" t="s">
        <v>73</v>
      </c>
      <c r="B221" s="5"/>
      <c r="C221" s="5"/>
      <c r="D221" s="24">
        <f>D207+D215+D220</f>
        <v>43.89</v>
      </c>
      <c r="E221" s="24">
        <f>E207+E215+E220</f>
        <v>39.04</v>
      </c>
      <c r="F221" s="24">
        <f>F207+F215+F220</f>
        <v>145.70000000000002</v>
      </c>
      <c r="G221" s="24">
        <f>SUM(G207+G215+G220)</f>
        <v>1058.4099999999999</v>
      </c>
      <c r="H221" s="24">
        <f t="shared" ref="H221:O221" si="55">H207+H215+H220</f>
        <v>10.52</v>
      </c>
      <c r="I221" s="24">
        <f t="shared" si="55"/>
        <v>47.44</v>
      </c>
      <c r="J221" s="24">
        <f t="shared" si="55"/>
        <v>139.02000000000001</v>
      </c>
      <c r="K221" s="24">
        <f t="shared" si="55"/>
        <v>13.3</v>
      </c>
      <c r="L221" s="24">
        <f t="shared" si="55"/>
        <v>150</v>
      </c>
      <c r="M221" s="24">
        <f t="shared" si="55"/>
        <v>101.71000000000001</v>
      </c>
      <c r="N221" s="24">
        <f t="shared" si="55"/>
        <v>92.5</v>
      </c>
      <c r="O221" s="24">
        <f t="shared" si="55"/>
        <v>23.799999999999997</v>
      </c>
    </row>
    <row r="222" spans="1:16" s="18" customFormat="1" x14ac:dyDescent="0.2">
      <c r="C222" s="19"/>
    </row>
    <row r="223" spans="1:16" s="18" customFormat="1" x14ac:dyDescent="0.2">
      <c r="C223" s="19"/>
    </row>
    <row r="224" spans="1:16" s="18" customFormat="1" x14ac:dyDescent="0.2">
      <c r="C224" s="19"/>
    </row>
    <row r="225" spans="1:15" s="18" customFormat="1" x14ac:dyDescent="0.2">
      <c r="B225" s="2" t="s">
        <v>0</v>
      </c>
      <c r="C225" s="18" t="s">
        <v>54</v>
      </c>
    </row>
    <row r="226" spans="1:15" s="18" customFormat="1" x14ac:dyDescent="0.2">
      <c r="B226" s="2" t="s">
        <v>2</v>
      </c>
      <c r="C226" s="18" t="s">
        <v>56</v>
      </c>
    </row>
    <row r="227" spans="1:15" s="18" customFormat="1" x14ac:dyDescent="0.2">
      <c r="B227" s="2" t="s">
        <v>4</v>
      </c>
      <c r="C227" s="19" t="s">
        <v>5</v>
      </c>
    </row>
    <row r="228" spans="1:15" s="18" customFormat="1" ht="45" x14ac:dyDescent="0.2">
      <c r="A228" s="8" t="s">
        <v>6</v>
      </c>
      <c r="B228" s="9" t="s">
        <v>7</v>
      </c>
      <c r="C228" s="8" t="s">
        <v>8</v>
      </c>
      <c r="D228" s="9" t="s">
        <v>9</v>
      </c>
      <c r="E228" s="9"/>
      <c r="F228" s="9"/>
      <c r="G228" s="8" t="s">
        <v>10</v>
      </c>
      <c r="H228" s="9" t="s">
        <v>11</v>
      </c>
      <c r="I228" s="9"/>
      <c r="J228" s="9"/>
      <c r="K228" s="9"/>
      <c r="L228" s="9" t="s">
        <v>12</v>
      </c>
      <c r="M228" s="9"/>
      <c r="N228" s="9"/>
      <c r="O228" s="9"/>
    </row>
    <row r="229" spans="1:15" s="18" customFormat="1" x14ac:dyDescent="0.2">
      <c r="B229" s="9"/>
      <c r="C229" s="8"/>
      <c r="D229" s="8" t="s">
        <v>13</v>
      </c>
      <c r="E229" s="8" t="s">
        <v>14</v>
      </c>
      <c r="F229" s="8" t="s">
        <v>15</v>
      </c>
      <c r="G229" s="8"/>
      <c r="H229" s="8" t="s">
        <v>16</v>
      </c>
      <c r="I229" s="8" t="s">
        <v>17</v>
      </c>
      <c r="J229" s="8" t="s">
        <v>18</v>
      </c>
      <c r="K229" s="8" t="s">
        <v>19</v>
      </c>
      <c r="L229" s="8" t="s">
        <v>20</v>
      </c>
      <c r="M229" s="8" t="s">
        <v>21</v>
      </c>
      <c r="N229" s="8" t="s">
        <v>22</v>
      </c>
      <c r="O229" s="8" t="s">
        <v>23</v>
      </c>
    </row>
    <row r="230" spans="1:15" s="18" customFormat="1" x14ac:dyDescent="0.2">
      <c r="A230" s="6" t="s">
        <v>24</v>
      </c>
      <c r="B230" s="10" t="s">
        <v>25</v>
      </c>
      <c r="C230" s="6" t="s">
        <v>26</v>
      </c>
      <c r="D230" s="6" t="s">
        <v>27</v>
      </c>
      <c r="E230" s="6" t="s">
        <v>28</v>
      </c>
      <c r="F230" s="6" t="s">
        <v>29</v>
      </c>
      <c r="G230" s="6" t="s">
        <v>30</v>
      </c>
      <c r="H230" s="6" t="s">
        <v>31</v>
      </c>
      <c r="I230" s="6" t="s">
        <v>32</v>
      </c>
      <c r="J230" s="6" t="s">
        <v>33</v>
      </c>
      <c r="K230" s="6" t="s">
        <v>34</v>
      </c>
      <c r="L230" s="6" t="s">
        <v>35</v>
      </c>
      <c r="M230" s="6" t="s">
        <v>36</v>
      </c>
      <c r="N230" s="6" t="s">
        <v>37</v>
      </c>
      <c r="O230" s="6" t="s">
        <v>38</v>
      </c>
    </row>
    <row r="231" spans="1:15" s="18" customFormat="1" x14ac:dyDescent="0.2">
      <c r="B231" s="17" t="s">
        <v>51</v>
      </c>
      <c r="C231" s="68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70"/>
    </row>
    <row r="232" spans="1:15" s="18" customFormat="1" ht="22.5" x14ac:dyDescent="0.2">
      <c r="A232" s="6">
        <v>311</v>
      </c>
      <c r="B232" s="47" t="s">
        <v>65</v>
      </c>
      <c r="C232" s="48" t="s">
        <v>87</v>
      </c>
      <c r="D232" s="15">
        <v>4.5</v>
      </c>
      <c r="E232" s="15">
        <v>5.58</v>
      </c>
      <c r="F232" s="15">
        <v>28.8</v>
      </c>
      <c r="G232" s="15">
        <v>183.42000000000002</v>
      </c>
      <c r="H232" s="15">
        <v>0.21</v>
      </c>
      <c r="I232" s="15">
        <v>1.9</v>
      </c>
      <c r="J232" s="15">
        <v>5.3</v>
      </c>
      <c r="K232" s="15">
        <v>1.1000000000000001</v>
      </c>
      <c r="L232" s="15">
        <v>21</v>
      </c>
      <c r="M232" s="15">
        <v>1.3</v>
      </c>
      <c r="N232" s="15">
        <v>2.2999999999999998</v>
      </c>
      <c r="O232" s="15">
        <v>1</v>
      </c>
    </row>
    <row r="233" spans="1:15" s="18" customFormat="1" x14ac:dyDescent="0.2">
      <c r="A233" s="6"/>
      <c r="B233" s="47" t="s">
        <v>62</v>
      </c>
      <c r="C233" s="48">
        <v>30</v>
      </c>
      <c r="D233" s="15">
        <v>2.25</v>
      </c>
      <c r="E233" s="15">
        <v>0.87</v>
      </c>
      <c r="F233" s="15">
        <v>15.27</v>
      </c>
      <c r="G233" s="15">
        <v>77.91</v>
      </c>
      <c r="H233" s="15">
        <v>0.1</v>
      </c>
      <c r="I233" s="15">
        <v>0.32</v>
      </c>
      <c r="J233" s="15">
        <v>9.5</v>
      </c>
      <c r="K233" s="15">
        <v>0.7</v>
      </c>
      <c r="L233" s="15">
        <v>19</v>
      </c>
      <c r="M233" s="15">
        <v>30</v>
      </c>
      <c r="N233" s="15">
        <v>5</v>
      </c>
      <c r="O233" s="15">
        <v>0.6</v>
      </c>
    </row>
    <row r="234" spans="1:15" s="18" customFormat="1" ht="14.25" customHeight="1" x14ac:dyDescent="0.2">
      <c r="A234" s="6">
        <v>685</v>
      </c>
      <c r="B234" s="12" t="s">
        <v>46</v>
      </c>
      <c r="C234" s="20" t="s">
        <v>59</v>
      </c>
      <c r="D234" s="15">
        <v>0.4</v>
      </c>
      <c r="E234" s="15">
        <v>0</v>
      </c>
      <c r="F234" s="15">
        <v>14.2</v>
      </c>
      <c r="G234" s="15">
        <f t="shared" ref="G234" si="56">SUM(D234*4)+(E234*9)+(F234*4)</f>
        <v>58.4</v>
      </c>
      <c r="H234" s="15">
        <v>0.06</v>
      </c>
      <c r="I234" s="15">
        <v>1</v>
      </c>
      <c r="J234" s="15">
        <v>3</v>
      </c>
      <c r="K234" s="15">
        <v>1.6</v>
      </c>
      <c r="L234" s="15">
        <v>5</v>
      </c>
      <c r="M234" s="15">
        <v>8</v>
      </c>
      <c r="N234" s="15">
        <v>4</v>
      </c>
      <c r="O234" s="15">
        <v>1</v>
      </c>
    </row>
    <row r="235" spans="1:15" s="18" customFormat="1" x14ac:dyDescent="0.2">
      <c r="A235" s="40" t="s">
        <v>73</v>
      </c>
      <c r="B235" s="42"/>
      <c r="C235" s="23"/>
      <c r="D235" s="16">
        <f t="shared" ref="D235:O235" si="57">SUM(D232:D234)</f>
        <v>7.15</v>
      </c>
      <c r="E235" s="16">
        <f t="shared" si="57"/>
        <v>6.45</v>
      </c>
      <c r="F235" s="16">
        <f t="shared" si="57"/>
        <v>58.269999999999996</v>
      </c>
      <c r="G235" s="16">
        <f t="shared" si="57"/>
        <v>319.73</v>
      </c>
      <c r="H235" s="16">
        <f t="shared" si="57"/>
        <v>0.37</v>
      </c>
      <c r="I235" s="16">
        <f t="shared" si="57"/>
        <v>3.2199999999999998</v>
      </c>
      <c r="J235" s="16">
        <f t="shared" si="57"/>
        <v>17.8</v>
      </c>
      <c r="K235" s="16">
        <f t="shared" si="57"/>
        <v>3.4000000000000004</v>
      </c>
      <c r="L235" s="16">
        <f t="shared" si="57"/>
        <v>45</v>
      </c>
      <c r="M235" s="16">
        <f t="shared" si="57"/>
        <v>39.299999999999997</v>
      </c>
      <c r="N235" s="16">
        <f t="shared" si="57"/>
        <v>11.3</v>
      </c>
      <c r="O235" s="16">
        <f t="shared" si="57"/>
        <v>2.6</v>
      </c>
    </row>
    <row r="236" spans="1:15" s="18" customFormat="1" ht="8.25" customHeight="1" x14ac:dyDescent="0.2">
      <c r="A236" s="6"/>
      <c r="B236" s="44" t="s">
        <v>41</v>
      </c>
      <c r="C236" s="65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7"/>
    </row>
    <row r="237" spans="1:15" s="18" customFormat="1" ht="23.25" customHeight="1" x14ac:dyDescent="0.2">
      <c r="A237" s="21">
        <v>20</v>
      </c>
      <c r="B237" s="34" t="s">
        <v>111</v>
      </c>
      <c r="C237" s="49" t="s">
        <v>112</v>
      </c>
      <c r="D237" s="16">
        <v>0.9</v>
      </c>
      <c r="E237" s="16">
        <v>4</v>
      </c>
      <c r="F237" s="16">
        <v>3</v>
      </c>
      <c r="G237" s="15">
        <f t="shared" ref="G237:G239" si="58">SUM(D237*4)+(E237*9)+(F237*4)</f>
        <v>51.6</v>
      </c>
      <c r="H237" s="16">
        <v>2.9</v>
      </c>
      <c r="I237" s="16">
        <v>19</v>
      </c>
      <c r="J237" s="16">
        <v>7.6</v>
      </c>
      <c r="K237" s="16">
        <v>14</v>
      </c>
      <c r="L237" s="16">
        <v>1.8</v>
      </c>
      <c r="M237" s="16">
        <v>4.0999999999999996</v>
      </c>
      <c r="N237" s="16">
        <v>4.0999999999999996</v>
      </c>
      <c r="O237" s="16">
        <v>4</v>
      </c>
    </row>
    <row r="238" spans="1:15" s="18" customFormat="1" x14ac:dyDescent="0.2">
      <c r="A238" s="6">
        <v>147</v>
      </c>
      <c r="B238" s="47" t="s">
        <v>132</v>
      </c>
      <c r="C238" s="20" t="s">
        <v>59</v>
      </c>
      <c r="D238" s="15">
        <v>1.1000000000000001</v>
      </c>
      <c r="E238" s="15">
        <v>1.1000000000000001</v>
      </c>
      <c r="F238" s="15">
        <v>8.6999999999999993</v>
      </c>
      <c r="G238" s="15">
        <f t="shared" si="58"/>
        <v>49.099999999999994</v>
      </c>
      <c r="H238" s="15">
        <v>1.3</v>
      </c>
      <c r="I238" s="15">
        <v>0.9</v>
      </c>
      <c r="J238" s="15">
        <v>13</v>
      </c>
      <c r="K238" s="15">
        <v>6.9</v>
      </c>
      <c r="L238" s="15">
        <v>0.9</v>
      </c>
      <c r="M238" s="15">
        <v>3.4</v>
      </c>
      <c r="N238" s="15">
        <v>1.8</v>
      </c>
      <c r="O238" s="15">
        <v>1.3</v>
      </c>
    </row>
    <row r="239" spans="1:15" s="18" customFormat="1" x14ac:dyDescent="0.2">
      <c r="A239" s="6">
        <v>456</v>
      </c>
      <c r="B239" s="47" t="s">
        <v>133</v>
      </c>
      <c r="C239" s="48" t="s">
        <v>99</v>
      </c>
      <c r="D239" s="15">
        <v>10.3</v>
      </c>
      <c r="E239" s="15">
        <v>9.1999999999999993</v>
      </c>
      <c r="F239" s="15">
        <v>10.199999999999999</v>
      </c>
      <c r="G239" s="15">
        <f t="shared" si="58"/>
        <v>164.8</v>
      </c>
      <c r="H239" s="15">
        <v>0.05</v>
      </c>
      <c r="I239" s="15">
        <v>0.45</v>
      </c>
      <c r="J239" s="15">
        <v>0.65</v>
      </c>
      <c r="K239" s="15">
        <v>0.19</v>
      </c>
      <c r="L239" s="15">
        <v>7.3</v>
      </c>
      <c r="M239" s="15">
        <v>1.2</v>
      </c>
      <c r="N239" s="15">
        <v>12.19</v>
      </c>
      <c r="O239" s="15">
        <v>1.5</v>
      </c>
    </row>
    <row r="240" spans="1:15" s="18" customFormat="1" ht="14.25" customHeight="1" x14ac:dyDescent="0.2">
      <c r="A240" s="6">
        <v>520</v>
      </c>
      <c r="B240" s="50" t="s">
        <v>69</v>
      </c>
      <c r="C240" s="20" t="s">
        <v>79</v>
      </c>
      <c r="D240" s="15">
        <v>3.75</v>
      </c>
      <c r="E240" s="15">
        <v>6.3</v>
      </c>
      <c r="F240" s="15">
        <v>22.05</v>
      </c>
      <c r="G240" s="15">
        <v>159.89999999999998</v>
      </c>
      <c r="H240" s="15">
        <v>0.1</v>
      </c>
      <c r="I240" s="15">
        <v>0</v>
      </c>
      <c r="J240" s="15">
        <v>23.6</v>
      </c>
      <c r="K240" s="15">
        <v>1.2</v>
      </c>
      <c r="L240" s="15">
        <v>3</v>
      </c>
      <c r="M240" s="15">
        <v>55</v>
      </c>
      <c r="N240" s="15">
        <v>18</v>
      </c>
      <c r="O240" s="15">
        <v>0</v>
      </c>
    </row>
    <row r="241" spans="1:15" s="18" customFormat="1" ht="27" customHeight="1" x14ac:dyDescent="0.2">
      <c r="A241" s="6">
        <v>631</v>
      </c>
      <c r="B241" s="12" t="s">
        <v>104</v>
      </c>
      <c r="C241" s="20" t="s">
        <v>59</v>
      </c>
      <c r="D241" s="15">
        <v>0.1</v>
      </c>
      <c r="E241" s="15">
        <v>0</v>
      </c>
      <c r="F241" s="15">
        <v>17.899999999999999</v>
      </c>
      <c r="G241" s="15">
        <v>72</v>
      </c>
      <c r="H241" s="15">
        <v>3.2</v>
      </c>
      <c r="I241" s="15">
        <v>0.3</v>
      </c>
      <c r="J241" s="15">
        <v>1.6</v>
      </c>
      <c r="K241" s="15">
        <v>3.6</v>
      </c>
      <c r="L241" s="15">
        <v>8</v>
      </c>
      <c r="M241" s="15">
        <v>2.1</v>
      </c>
      <c r="N241" s="15">
        <v>1</v>
      </c>
      <c r="O241" s="15">
        <v>0.35</v>
      </c>
    </row>
    <row r="242" spans="1:15" s="18" customFormat="1" ht="22.5" x14ac:dyDescent="0.2">
      <c r="A242" s="6"/>
      <c r="B242" s="47" t="s">
        <v>43</v>
      </c>
      <c r="C242" s="20" t="s">
        <v>60</v>
      </c>
      <c r="D242" s="15">
        <v>7.8</v>
      </c>
      <c r="E242" s="15">
        <v>1.8</v>
      </c>
      <c r="F242" s="15">
        <v>24</v>
      </c>
      <c r="G242" s="15">
        <f t="shared" ref="G242" si="59">SUM(D242*4)+(E242*9)+(F242*4)</f>
        <v>143.4</v>
      </c>
      <c r="H242" s="15">
        <v>0.06</v>
      </c>
      <c r="I242" s="15">
        <v>0.01</v>
      </c>
      <c r="J242" s="15">
        <v>0.32</v>
      </c>
      <c r="K242" s="15">
        <v>1.3</v>
      </c>
      <c r="L242" s="15">
        <v>21</v>
      </c>
      <c r="M242" s="15">
        <v>95</v>
      </c>
      <c r="N242" s="15">
        <v>28</v>
      </c>
      <c r="O242" s="15">
        <v>2</v>
      </c>
    </row>
    <row r="243" spans="1:15" s="18" customFormat="1" ht="15.75" customHeight="1" x14ac:dyDescent="0.2">
      <c r="A243" s="6"/>
      <c r="B243" s="12" t="s">
        <v>74</v>
      </c>
      <c r="C243" s="20" t="s">
        <v>49</v>
      </c>
      <c r="D243" s="15">
        <v>24.2</v>
      </c>
      <c r="E243" s="15">
        <v>20.5</v>
      </c>
      <c r="F243" s="15">
        <v>38.450000000000003</v>
      </c>
      <c r="G243" s="15">
        <v>435.1</v>
      </c>
      <c r="H243" s="15">
        <v>15</v>
      </c>
      <c r="I243" s="15">
        <v>90</v>
      </c>
      <c r="J243" s="15">
        <v>0.06</v>
      </c>
      <c r="K243" s="15">
        <v>0</v>
      </c>
      <c r="L243" s="15">
        <v>0</v>
      </c>
      <c r="M243" s="15">
        <v>1.6</v>
      </c>
      <c r="N243" s="15">
        <v>5</v>
      </c>
      <c r="O243" s="15">
        <v>0</v>
      </c>
    </row>
    <row r="244" spans="1:15" s="18" customFormat="1" x14ac:dyDescent="0.2">
      <c r="A244" s="6" t="s">
        <v>73</v>
      </c>
      <c r="B244" s="22"/>
      <c r="C244" s="23"/>
      <c r="D244" s="16">
        <f>SUM(D237:D243)</f>
        <v>48.150000000000006</v>
      </c>
      <c r="E244" s="16">
        <f>SUM(E237:E243)</f>
        <v>42.9</v>
      </c>
      <c r="F244" s="16">
        <f>SUM(F237:F243)</f>
        <v>124.3</v>
      </c>
      <c r="G244" s="16">
        <f>SUM(G237:G243)</f>
        <v>1075.9000000000001</v>
      </c>
      <c r="H244" s="16">
        <f t="shared" ref="H244:O244" si="60">SUM(H237:H243)</f>
        <v>22.61</v>
      </c>
      <c r="I244" s="16">
        <f t="shared" si="60"/>
        <v>110.66</v>
      </c>
      <c r="J244" s="16">
        <f t="shared" si="60"/>
        <v>46.830000000000005</v>
      </c>
      <c r="K244" s="16">
        <f t="shared" si="60"/>
        <v>27.19</v>
      </c>
      <c r="L244" s="16">
        <f t="shared" si="60"/>
        <v>42</v>
      </c>
      <c r="M244" s="16">
        <f t="shared" si="60"/>
        <v>162.4</v>
      </c>
      <c r="N244" s="16">
        <f t="shared" si="60"/>
        <v>70.09</v>
      </c>
      <c r="O244" s="16">
        <f t="shared" si="60"/>
        <v>9.1499999999999986</v>
      </c>
    </row>
    <row r="245" spans="1:15" s="18" customFormat="1" x14ac:dyDescent="0.2">
      <c r="A245" s="6"/>
      <c r="B245" s="44" t="s">
        <v>44</v>
      </c>
      <c r="C245" s="65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7"/>
    </row>
    <row r="246" spans="1:15" s="18" customFormat="1" ht="25.5" customHeight="1" x14ac:dyDescent="0.2">
      <c r="A246" s="6">
        <v>698</v>
      </c>
      <c r="B246" s="47" t="s">
        <v>89</v>
      </c>
      <c r="C246" s="20" t="s">
        <v>59</v>
      </c>
      <c r="D246" s="15">
        <v>6.3</v>
      </c>
      <c r="E246" s="15">
        <v>7.2</v>
      </c>
      <c r="F246" s="15">
        <v>9.8000000000000007</v>
      </c>
      <c r="G246" s="15">
        <v>129.19999999999999</v>
      </c>
      <c r="H246" s="15">
        <v>0.2</v>
      </c>
      <c r="I246" s="15">
        <v>0</v>
      </c>
      <c r="J246" s="15">
        <v>23.6</v>
      </c>
      <c r="K246" s="15">
        <v>1.2</v>
      </c>
      <c r="L246" s="15">
        <v>9.6</v>
      </c>
      <c r="M246" s="15">
        <v>4.2</v>
      </c>
      <c r="N246" s="15">
        <v>7.7</v>
      </c>
      <c r="O246" s="15">
        <v>3</v>
      </c>
    </row>
    <row r="247" spans="1:15" s="18" customFormat="1" ht="15" customHeight="1" x14ac:dyDescent="0.2">
      <c r="A247" s="6"/>
      <c r="B247" s="38" t="s">
        <v>45</v>
      </c>
      <c r="C247" s="48" t="s">
        <v>49</v>
      </c>
      <c r="D247" s="15">
        <v>5</v>
      </c>
      <c r="E247" s="15">
        <v>7</v>
      </c>
      <c r="F247" s="15">
        <v>32.5</v>
      </c>
      <c r="G247" s="15">
        <v>213</v>
      </c>
      <c r="H247" s="15">
        <v>15</v>
      </c>
      <c r="I247" s="15">
        <v>9</v>
      </c>
      <c r="J247" s="15">
        <v>0.06</v>
      </c>
      <c r="K247" s="15">
        <v>0</v>
      </c>
      <c r="L247" s="15">
        <v>0</v>
      </c>
      <c r="M247" s="15">
        <v>1.6</v>
      </c>
      <c r="N247" s="15">
        <v>5</v>
      </c>
      <c r="O247" s="15">
        <v>0</v>
      </c>
    </row>
    <row r="248" spans="1:15" s="18" customFormat="1" x14ac:dyDescent="0.2">
      <c r="A248" s="6" t="s">
        <v>73</v>
      </c>
      <c r="B248" s="12"/>
      <c r="C248" s="20"/>
      <c r="D248" s="15">
        <f t="shared" ref="D248:O248" si="61">SUM(D246:D247)</f>
        <v>11.3</v>
      </c>
      <c r="E248" s="15">
        <f t="shared" si="61"/>
        <v>14.2</v>
      </c>
      <c r="F248" s="15">
        <f t="shared" si="61"/>
        <v>42.3</v>
      </c>
      <c r="G248" s="15">
        <f t="shared" si="61"/>
        <v>342.2</v>
      </c>
      <c r="H248" s="15">
        <f t="shared" si="61"/>
        <v>15.2</v>
      </c>
      <c r="I248" s="15">
        <f t="shared" si="61"/>
        <v>9</v>
      </c>
      <c r="J248" s="15">
        <f t="shared" si="61"/>
        <v>23.66</v>
      </c>
      <c r="K248" s="15">
        <f t="shared" si="61"/>
        <v>1.2</v>
      </c>
      <c r="L248" s="15">
        <f t="shared" si="61"/>
        <v>9.6</v>
      </c>
      <c r="M248" s="15">
        <f t="shared" si="61"/>
        <v>5.8000000000000007</v>
      </c>
      <c r="N248" s="15">
        <f t="shared" si="61"/>
        <v>12.7</v>
      </c>
      <c r="O248" s="15">
        <f t="shared" si="61"/>
        <v>3</v>
      </c>
    </row>
    <row r="249" spans="1:15" s="18" customFormat="1" x14ac:dyDescent="0.2">
      <c r="A249" s="13" t="s">
        <v>73</v>
      </c>
      <c r="B249" s="5"/>
      <c r="C249" s="7"/>
      <c r="D249" s="24">
        <f>SUM(D235,D244,D248)</f>
        <v>66.600000000000009</v>
      </c>
      <c r="E249" s="24">
        <f t="shared" ref="E249:O249" si="62">SUM(E235,E244,E248)</f>
        <v>63.55</v>
      </c>
      <c r="F249" s="24">
        <f t="shared" si="62"/>
        <v>224.87</v>
      </c>
      <c r="G249" s="24">
        <f>SUM(G235+G244+G248)</f>
        <v>1737.8300000000002</v>
      </c>
      <c r="H249" s="24">
        <f t="shared" si="62"/>
        <v>38.18</v>
      </c>
      <c r="I249" s="24">
        <f t="shared" si="62"/>
        <v>122.88</v>
      </c>
      <c r="J249" s="24">
        <f t="shared" si="62"/>
        <v>88.29</v>
      </c>
      <c r="K249" s="24">
        <f t="shared" si="62"/>
        <v>31.790000000000003</v>
      </c>
      <c r="L249" s="24">
        <f t="shared" si="62"/>
        <v>96.6</v>
      </c>
      <c r="M249" s="24">
        <f t="shared" si="62"/>
        <v>207.5</v>
      </c>
      <c r="N249" s="24">
        <f t="shared" si="62"/>
        <v>94.09</v>
      </c>
      <c r="O249" s="24">
        <f t="shared" si="62"/>
        <v>14.749999999999998</v>
      </c>
    </row>
    <row r="250" spans="1:15" s="18" customFormat="1" x14ac:dyDescent="0.2">
      <c r="C250" s="19"/>
    </row>
    <row r="251" spans="1:15" s="18" customFormat="1" x14ac:dyDescent="0.2">
      <c r="C251" s="19"/>
    </row>
    <row r="252" spans="1:15" s="18" customFormat="1" x14ac:dyDescent="0.2">
      <c r="C252" s="19"/>
    </row>
    <row r="253" spans="1:15" s="18" customFormat="1" x14ac:dyDescent="0.2">
      <c r="B253" s="2" t="s">
        <v>57</v>
      </c>
      <c r="C253" s="18" t="s">
        <v>55</v>
      </c>
    </row>
    <row r="254" spans="1:15" s="18" customFormat="1" x14ac:dyDescent="0.2">
      <c r="B254" s="2" t="s">
        <v>2</v>
      </c>
      <c r="C254" s="18" t="s">
        <v>56</v>
      </c>
    </row>
    <row r="255" spans="1:15" s="18" customFormat="1" x14ac:dyDescent="0.2">
      <c r="B255" s="2" t="s">
        <v>4</v>
      </c>
      <c r="C255" s="18" t="s">
        <v>5</v>
      </c>
    </row>
    <row r="256" spans="1:15" s="18" customFormat="1" ht="45" x14ac:dyDescent="0.2">
      <c r="A256" s="8" t="s">
        <v>6</v>
      </c>
      <c r="B256" s="9" t="s">
        <v>7</v>
      </c>
      <c r="C256" s="8" t="s">
        <v>8</v>
      </c>
      <c r="D256" s="9" t="s">
        <v>9</v>
      </c>
      <c r="E256" s="9"/>
      <c r="F256" s="9"/>
      <c r="G256" s="8" t="s">
        <v>10</v>
      </c>
      <c r="H256" s="9" t="s">
        <v>11</v>
      </c>
      <c r="I256" s="9"/>
      <c r="J256" s="9"/>
      <c r="K256" s="9"/>
      <c r="L256" s="9" t="s">
        <v>12</v>
      </c>
      <c r="M256" s="9"/>
      <c r="N256" s="9"/>
      <c r="O256" s="9"/>
    </row>
    <row r="257" spans="1:15" s="18" customFormat="1" x14ac:dyDescent="0.2">
      <c r="A257" s="8"/>
      <c r="B257" s="9"/>
      <c r="C257" s="8"/>
      <c r="D257" s="8" t="s">
        <v>13</v>
      </c>
      <c r="E257" s="8" t="s">
        <v>14</v>
      </c>
      <c r="F257" s="8" t="s">
        <v>15</v>
      </c>
      <c r="G257" s="8"/>
      <c r="H257" s="8" t="s">
        <v>16</v>
      </c>
      <c r="I257" s="8" t="s">
        <v>17</v>
      </c>
      <c r="J257" s="8" t="s">
        <v>18</v>
      </c>
      <c r="K257" s="8" t="s">
        <v>19</v>
      </c>
      <c r="L257" s="8" t="s">
        <v>20</v>
      </c>
      <c r="M257" s="8" t="s">
        <v>21</v>
      </c>
      <c r="N257" s="8" t="s">
        <v>22</v>
      </c>
      <c r="O257" s="8" t="s">
        <v>23</v>
      </c>
    </row>
    <row r="258" spans="1:15" s="18" customFormat="1" x14ac:dyDescent="0.2">
      <c r="A258" s="6" t="s">
        <v>24</v>
      </c>
      <c r="B258" s="10" t="s">
        <v>25</v>
      </c>
      <c r="C258" s="6" t="s">
        <v>26</v>
      </c>
      <c r="D258" s="6" t="s">
        <v>27</v>
      </c>
      <c r="E258" s="6" t="s">
        <v>28</v>
      </c>
      <c r="F258" s="6" t="s">
        <v>29</v>
      </c>
      <c r="G258" s="6" t="s">
        <v>30</v>
      </c>
      <c r="H258" s="6" t="s">
        <v>31</v>
      </c>
      <c r="I258" s="6" t="s">
        <v>32</v>
      </c>
      <c r="J258" s="6" t="s">
        <v>33</v>
      </c>
      <c r="K258" s="6" t="s">
        <v>34</v>
      </c>
      <c r="L258" s="6" t="s">
        <v>35</v>
      </c>
      <c r="M258" s="6" t="s">
        <v>36</v>
      </c>
      <c r="N258" s="6" t="s">
        <v>37</v>
      </c>
      <c r="O258" s="6" t="s">
        <v>38</v>
      </c>
    </row>
    <row r="259" spans="1:15" s="18" customFormat="1" x14ac:dyDescent="0.2">
      <c r="A259" s="11"/>
      <c r="B259" s="17" t="s">
        <v>51</v>
      </c>
      <c r="C259" s="68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70"/>
    </row>
    <row r="260" spans="1:15" s="18" customFormat="1" ht="22.5" x14ac:dyDescent="0.2">
      <c r="A260" s="40">
        <v>311</v>
      </c>
      <c r="B260" s="55" t="s">
        <v>137</v>
      </c>
      <c r="C260" s="48" t="s">
        <v>101</v>
      </c>
      <c r="D260" s="15">
        <v>5.4</v>
      </c>
      <c r="E260" s="15">
        <v>5.76</v>
      </c>
      <c r="F260" s="15">
        <v>27.54</v>
      </c>
      <c r="G260" s="15">
        <v>183.6</v>
      </c>
      <c r="H260" s="15">
        <v>0.25</v>
      </c>
      <c r="I260" s="15">
        <v>1.9</v>
      </c>
      <c r="J260" s="15">
        <v>3.2</v>
      </c>
      <c r="K260" s="15">
        <v>1.1000000000000001</v>
      </c>
      <c r="L260" s="15">
        <v>1.1599999999999999</v>
      </c>
      <c r="M260" s="15">
        <v>8.3000000000000007</v>
      </c>
      <c r="N260" s="15">
        <v>2.9</v>
      </c>
      <c r="O260" s="15">
        <v>1</v>
      </c>
    </row>
    <row r="261" spans="1:15" s="18" customFormat="1" ht="22.5" x14ac:dyDescent="0.2">
      <c r="A261" s="40"/>
      <c r="B261" s="55" t="s">
        <v>135</v>
      </c>
      <c r="C261" s="48" t="s">
        <v>136</v>
      </c>
      <c r="D261" s="15">
        <v>2.25</v>
      </c>
      <c r="E261" s="15">
        <v>0.87</v>
      </c>
      <c r="F261" s="15">
        <v>15.27</v>
      </c>
      <c r="G261" s="15">
        <v>77.91</v>
      </c>
      <c r="H261" s="15">
        <v>0.1</v>
      </c>
      <c r="I261" s="15">
        <v>0.32</v>
      </c>
      <c r="J261" s="15">
        <v>9.5</v>
      </c>
      <c r="K261" s="15">
        <v>0.7</v>
      </c>
      <c r="L261" s="15">
        <v>19</v>
      </c>
      <c r="M261" s="15">
        <v>30</v>
      </c>
      <c r="N261" s="15">
        <v>5</v>
      </c>
      <c r="O261" s="15">
        <v>0.6</v>
      </c>
    </row>
    <row r="262" spans="1:15" s="18" customFormat="1" ht="15.75" customHeight="1" x14ac:dyDescent="0.2">
      <c r="A262" s="40">
        <v>686</v>
      </c>
      <c r="B262" s="55" t="s">
        <v>40</v>
      </c>
      <c r="C262" s="48" t="s">
        <v>75</v>
      </c>
      <c r="D262" s="15">
        <v>0.4</v>
      </c>
      <c r="E262" s="15">
        <v>0.1</v>
      </c>
      <c r="F262" s="15">
        <v>4</v>
      </c>
      <c r="G262" s="15">
        <v>18.5</v>
      </c>
      <c r="H262" s="15">
        <v>0.06</v>
      </c>
      <c r="I262" s="15">
        <v>0.2</v>
      </c>
      <c r="J262" s="15">
        <v>2.4</v>
      </c>
      <c r="K262" s="15">
        <v>1.6</v>
      </c>
      <c r="L262" s="15">
        <v>5</v>
      </c>
      <c r="M262" s="15">
        <v>8</v>
      </c>
      <c r="N262" s="15">
        <v>4</v>
      </c>
      <c r="O262" s="15">
        <v>1</v>
      </c>
    </row>
    <row r="263" spans="1:15" s="18" customFormat="1" ht="14.25" customHeight="1" x14ac:dyDescent="0.2">
      <c r="A263" s="43" t="s">
        <v>73</v>
      </c>
      <c r="B263" s="41"/>
      <c r="C263" s="23"/>
      <c r="D263" s="16">
        <f t="shared" ref="D263:O263" si="63">SUM(D260:D262)</f>
        <v>8.0500000000000007</v>
      </c>
      <c r="E263" s="16">
        <f t="shared" si="63"/>
        <v>6.7299999999999995</v>
      </c>
      <c r="F263" s="16">
        <f t="shared" si="63"/>
        <v>46.81</v>
      </c>
      <c r="G263" s="16">
        <f t="shared" si="63"/>
        <v>280.01</v>
      </c>
      <c r="H263" s="16">
        <f t="shared" si="63"/>
        <v>0.41</v>
      </c>
      <c r="I263" s="16">
        <f t="shared" si="63"/>
        <v>2.42</v>
      </c>
      <c r="J263" s="16">
        <f t="shared" si="63"/>
        <v>15.1</v>
      </c>
      <c r="K263" s="16">
        <f t="shared" si="63"/>
        <v>3.4000000000000004</v>
      </c>
      <c r="L263" s="16">
        <f t="shared" si="63"/>
        <v>25.16</v>
      </c>
      <c r="M263" s="16">
        <f t="shared" si="63"/>
        <v>46.3</v>
      </c>
      <c r="N263" s="16">
        <f t="shared" si="63"/>
        <v>11.9</v>
      </c>
      <c r="O263" s="16">
        <f t="shared" si="63"/>
        <v>2.6</v>
      </c>
    </row>
    <row r="264" spans="1:15" s="18" customFormat="1" x14ac:dyDescent="0.2">
      <c r="A264" s="11"/>
      <c r="B264" s="17" t="s">
        <v>41</v>
      </c>
      <c r="C264" s="65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7"/>
    </row>
    <row r="265" spans="1:15" s="18" customFormat="1" x14ac:dyDescent="0.2">
      <c r="A265" s="21"/>
      <c r="B265" s="47" t="s">
        <v>68</v>
      </c>
      <c r="C265" s="23" t="s">
        <v>97</v>
      </c>
      <c r="D265" s="16">
        <v>0.32</v>
      </c>
      <c r="E265" s="16">
        <v>0.04</v>
      </c>
      <c r="F265" s="16">
        <v>1.1200000000000001</v>
      </c>
      <c r="G265" s="15">
        <v>6.120000000000001</v>
      </c>
      <c r="H265" s="16">
        <v>0.32</v>
      </c>
      <c r="I265" s="16">
        <v>6</v>
      </c>
      <c r="J265" s="16">
        <v>10</v>
      </c>
      <c r="K265" s="16">
        <v>1.5</v>
      </c>
      <c r="L265" s="16">
        <v>20</v>
      </c>
      <c r="M265" s="16">
        <v>5.2</v>
      </c>
      <c r="N265" s="16">
        <v>1.3</v>
      </c>
      <c r="O265" s="16">
        <v>0.8</v>
      </c>
    </row>
    <row r="266" spans="1:15" s="18" customFormat="1" ht="33.75" x14ac:dyDescent="0.2">
      <c r="A266" s="6">
        <v>110</v>
      </c>
      <c r="B266" s="12" t="s">
        <v>81</v>
      </c>
      <c r="C266" s="20" t="s">
        <v>71</v>
      </c>
      <c r="D266" s="15">
        <v>3</v>
      </c>
      <c r="E266" s="15">
        <v>3.6</v>
      </c>
      <c r="F266" s="15">
        <v>6.6</v>
      </c>
      <c r="G266" s="15">
        <v>70.8</v>
      </c>
      <c r="H266" s="15">
        <v>0.1</v>
      </c>
      <c r="I266" s="15">
        <v>6.1</v>
      </c>
      <c r="J266" s="15">
        <v>26</v>
      </c>
      <c r="K266" s="15">
        <v>2.6</v>
      </c>
      <c r="L266" s="15">
        <v>3</v>
      </c>
      <c r="M266" s="15">
        <v>5.9</v>
      </c>
      <c r="N266" s="15">
        <v>6</v>
      </c>
      <c r="O266" s="15">
        <v>12</v>
      </c>
    </row>
    <row r="267" spans="1:15" s="18" customFormat="1" ht="21.75" customHeight="1" x14ac:dyDescent="0.2">
      <c r="A267" s="6">
        <v>390</v>
      </c>
      <c r="B267" s="47" t="s">
        <v>134</v>
      </c>
      <c r="C267" s="48" t="s">
        <v>60</v>
      </c>
      <c r="D267" s="15">
        <v>18</v>
      </c>
      <c r="E267" s="15">
        <v>5.8</v>
      </c>
      <c r="F267" s="15">
        <v>5.5</v>
      </c>
      <c r="G267" s="15">
        <f t="shared" ref="G267:G270" si="64">SUM(D267*4)+(E267*9)+(F267*4)</f>
        <v>146.19999999999999</v>
      </c>
      <c r="H267" s="15">
        <v>12</v>
      </c>
      <c r="I267" s="15">
        <v>1.7</v>
      </c>
      <c r="J267" s="15">
        <v>3.8</v>
      </c>
      <c r="K267" s="15">
        <v>9.1</v>
      </c>
      <c r="L267" s="15">
        <v>2.5</v>
      </c>
      <c r="M267" s="15">
        <v>23</v>
      </c>
      <c r="N267" s="15">
        <v>6.9</v>
      </c>
      <c r="O267" s="15">
        <v>4.4000000000000004</v>
      </c>
    </row>
    <row r="268" spans="1:15" s="18" customFormat="1" ht="21.75" customHeight="1" x14ac:dyDescent="0.2">
      <c r="A268" s="6">
        <v>516</v>
      </c>
      <c r="B268" s="47" t="s">
        <v>42</v>
      </c>
      <c r="C268" s="48" t="s">
        <v>79</v>
      </c>
      <c r="D268" s="15">
        <v>5.41</v>
      </c>
      <c r="E268" s="15">
        <v>0.56999999999999995</v>
      </c>
      <c r="F268" s="15">
        <v>37.18</v>
      </c>
      <c r="G268" s="15">
        <v>175.49</v>
      </c>
      <c r="H268" s="15">
        <v>0.2</v>
      </c>
      <c r="I268" s="15">
        <v>0</v>
      </c>
      <c r="J268" s="15">
        <v>23.6</v>
      </c>
      <c r="K268" s="15">
        <v>1.2</v>
      </c>
      <c r="L268" s="15">
        <v>9.6</v>
      </c>
      <c r="M268" s="15">
        <v>42.4</v>
      </c>
      <c r="N268" s="15">
        <v>7.7</v>
      </c>
      <c r="O268" s="15">
        <v>3</v>
      </c>
    </row>
    <row r="269" spans="1:15" s="18" customFormat="1" ht="15.75" customHeight="1" x14ac:dyDescent="0.2">
      <c r="A269" s="6">
        <v>686</v>
      </c>
      <c r="B269" s="47" t="s">
        <v>40</v>
      </c>
      <c r="C269" s="20" t="s">
        <v>75</v>
      </c>
      <c r="D269" s="15">
        <v>0.4</v>
      </c>
      <c r="E269" s="15">
        <v>0.1</v>
      </c>
      <c r="F269" s="15">
        <v>4</v>
      </c>
      <c r="G269" s="15">
        <v>18.5</v>
      </c>
      <c r="H269" s="15">
        <v>0.06</v>
      </c>
      <c r="I269" s="15">
        <v>0.2</v>
      </c>
      <c r="J269" s="15">
        <v>2.4</v>
      </c>
      <c r="K269" s="15">
        <v>1.6</v>
      </c>
      <c r="L269" s="15">
        <v>5</v>
      </c>
      <c r="M269" s="15">
        <v>8</v>
      </c>
      <c r="N269" s="15">
        <v>4</v>
      </c>
      <c r="O269" s="15">
        <v>1</v>
      </c>
    </row>
    <row r="270" spans="1:15" s="18" customFormat="1" ht="22.5" x14ac:dyDescent="0.2">
      <c r="A270" s="6"/>
      <c r="B270" s="12" t="s">
        <v>43</v>
      </c>
      <c r="C270" s="20" t="s">
        <v>60</v>
      </c>
      <c r="D270" s="15">
        <v>7.8</v>
      </c>
      <c r="E270" s="15">
        <v>1.8</v>
      </c>
      <c r="F270" s="15">
        <v>24</v>
      </c>
      <c r="G270" s="15">
        <f t="shared" si="64"/>
        <v>143.4</v>
      </c>
      <c r="H270" s="15">
        <v>0.06</v>
      </c>
      <c r="I270" s="15">
        <v>3.8</v>
      </c>
      <c r="J270" s="15">
        <v>2.5</v>
      </c>
      <c r="K270" s="15">
        <v>1.3</v>
      </c>
      <c r="L270" s="15">
        <v>21</v>
      </c>
      <c r="M270" s="15">
        <v>9.5</v>
      </c>
      <c r="N270" s="15">
        <v>2.8</v>
      </c>
      <c r="O270" s="15">
        <v>2</v>
      </c>
    </row>
    <row r="271" spans="1:15" s="18" customFormat="1" ht="18.75" customHeight="1" x14ac:dyDescent="0.2">
      <c r="A271" s="5"/>
      <c r="B271" s="5" t="s">
        <v>53</v>
      </c>
      <c r="C271" s="23" t="s">
        <v>79</v>
      </c>
      <c r="D271" s="15">
        <v>0.63</v>
      </c>
      <c r="E271" s="16">
        <v>6</v>
      </c>
      <c r="F271" s="16">
        <v>14.7</v>
      </c>
      <c r="G271" s="15">
        <v>115.32</v>
      </c>
      <c r="H271" s="15">
        <v>1.7</v>
      </c>
      <c r="I271" s="15">
        <v>10</v>
      </c>
      <c r="J271" s="15">
        <v>0</v>
      </c>
      <c r="K271" s="15">
        <v>1.3</v>
      </c>
      <c r="L271" s="14">
        <v>18</v>
      </c>
      <c r="M271" s="14">
        <v>13</v>
      </c>
      <c r="N271" s="14">
        <v>10</v>
      </c>
      <c r="O271" s="14">
        <v>3</v>
      </c>
    </row>
    <row r="272" spans="1:15" s="18" customFormat="1" x14ac:dyDescent="0.2">
      <c r="A272" s="21" t="s">
        <v>73</v>
      </c>
      <c r="B272" s="12"/>
      <c r="C272" s="23"/>
      <c r="D272" s="16">
        <f>SUM(D265:D270)</f>
        <v>34.93</v>
      </c>
      <c r="E272" s="16">
        <f>SUM(E265:E270)</f>
        <v>11.91</v>
      </c>
      <c r="F272" s="16">
        <f>SUM(F265:F270)</f>
        <v>78.400000000000006</v>
      </c>
      <c r="G272" s="16">
        <f>SUM(G270:G271)</f>
        <v>258.72000000000003</v>
      </c>
      <c r="H272" s="16">
        <f t="shared" ref="H272:O272" si="65">SUM(H265:H270)</f>
        <v>12.74</v>
      </c>
      <c r="I272" s="16">
        <f t="shared" si="65"/>
        <v>17.799999999999997</v>
      </c>
      <c r="J272" s="16">
        <f t="shared" si="65"/>
        <v>68.3</v>
      </c>
      <c r="K272" s="16">
        <f t="shared" si="65"/>
        <v>17.299999999999997</v>
      </c>
      <c r="L272" s="16">
        <f t="shared" si="65"/>
        <v>61.1</v>
      </c>
      <c r="M272" s="16">
        <f t="shared" si="65"/>
        <v>94</v>
      </c>
      <c r="N272" s="16">
        <f t="shared" si="65"/>
        <v>28.7</v>
      </c>
      <c r="O272" s="16">
        <f t="shared" si="65"/>
        <v>23.200000000000003</v>
      </c>
    </row>
    <row r="273" spans="1:15" s="18" customFormat="1" x14ac:dyDescent="0.2">
      <c r="A273" s="11"/>
      <c r="B273" s="17" t="s">
        <v>44</v>
      </c>
      <c r="C273" s="65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7"/>
    </row>
    <row r="274" spans="1:15" s="18" customFormat="1" ht="24.75" customHeight="1" x14ac:dyDescent="0.2">
      <c r="A274" s="6">
        <v>359</v>
      </c>
      <c r="B274" s="56" t="s">
        <v>90</v>
      </c>
      <c r="C274" s="48" t="s">
        <v>103</v>
      </c>
      <c r="D274" s="15">
        <v>7.14</v>
      </c>
      <c r="E274" s="15">
        <v>14.97</v>
      </c>
      <c r="F274" s="15">
        <v>15.4</v>
      </c>
      <c r="G274" s="15">
        <v>58.4</v>
      </c>
      <c r="H274" s="15">
        <v>0.1</v>
      </c>
      <c r="I274" s="15">
        <v>2.2999999999999998</v>
      </c>
      <c r="J274" s="15">
        <v>0.1</v>
      </c>
      <c r="K274" s="15">
        <v>0.2</v>
      </c>
      <c r="L274" s="15">
        <v>31</v>
      </c>
      <c r="M274" s="15">
        <v>1.5</v>
      </c>
      <c r="N274" s="15">
        <v>2.7</v>
      </c>
      <c r="O274" s="15">
        <v>1.7</v>
      </c>
    </row>
    <row r="275" spans="1:15" s="18" customFormat="1" ht="14.25" customHeight="1" x14ac:dyDescent="0.2">
      <c r="A275" s="40">
        <v>685</v>
      </c>
      <c r="B275" s="55" t="s">
        <v>46</v>
      </c>
      <c r="C275" s="48" t="s">
        <v>59</v>
      </c>
      <c r="D275" s="15">
        <v>0.4</v>
      </c>
      <c r="E275" s="15">
        <v>0</v>
      </c>
      <c r="F275" s="15">
        <v>14.2</v>
      </c>
      <c r="G275" s="15">
        <v>58.4</v>
      </c>
      <c r="H275" s="15">
        <v>0.06</v>
      </c>
      <c r="I275" s="15">
        <v>1</v>
      </c>
      <c r="J275" s="15">
        <v>3</v>
      </c>
      <c r="K275" s="15">
        <v>1.6</v>
      </c>
      <c r="L275" s="15">
        <v>5</v>
      </c>
      <c r="M275" s="15">
        <v>8</v>
      </c>
      <c r="N275" s="15">
        <v>4</v>
      </c>
      <c r="O275" s="15">
        <v>1</v>
      </c>
    </row>
    <row r="276" spans="1:15" s="18" customFormat="1" x14ac:dyDescent="0.2">
      <c r="A276" s="6" t="s">
        <v>73</v>
      </c>
      <c r="B276" s="12"/>
      <c r="C276" s="20"/>
      <c r="D276" s="15">
        <f t="shared" ref="D276:O276" si="66">SUM(D274:D275)</f>
        <v>7.54</v>
      </c>
      <c r="E276" s="15">
        <f t="shared" si="66"/>
        <v>14.97</v>
      </c>
      <c r="F276" s="15">
        <f t="shared" si="66"/>
        <v>29.6</v>
      </c>
      <c r="G276" s="15">
        <f t="shared" si="66"/>
        <v>116.8</v>
      </c>
      <c r="H276" s="15">
        <f t="shared" si="66"/>
        <v>0.16</v>
      </c>
      <c r="I276" s="15">
        <f t="shared" si="66"/>
        <v>3.3</v>
      </c>
      <c r="J276" s="15">
        <f t="shared" si="66"/>
        <v>3.1</v>
      </c>
      <c r="K276" s="15">
        <f t="shared" si="66"/>
        <v>1.8</v>
      </c>
      <c r="L276" s="15">
        <f t="shared" si="66"/>
        <v>36</v>
      </c>
      <c r="M276" s="15">
        <f t="shared" si="66"/>
        <v>9.5</v>
      </c>
      <c r="N276" s="15">
        <f t="shared" si="66"/>
        <v>6.7</v>
      </c>
      <c r="O276" s="15">
        <f t="shared" si="66"/>
        <v>2.7</v>
      </c>
    </row>
    <row r="277" spans="1:15" s="18" customFormat="1" x14ac:dyDescent="0.2">
      <c r="A277" s="13" t="s">
        <v>73</v>
      </c>
      <c r="B277" s="5"/>
      <c r="C277" s="7"/>
      <c r="D277" s="24">
        <f>SUM(D263,D272,D276)</f>
        <v>50.52</v>
      </c>
      <c r="E277" s="24">
        <f>SUM(E263,E272,E276)</f>
        <v>33.61</v>
      </c>
      <c r="F277" s="24">
        <f>SUM(F263,F272,F276)</f>
        <v>154.81</v>
      </c>
      <c r="G277" s="24">
        <f>SUM(G263+G272+G276)</f>
        <v>655.53</v>
      </c>
      <c r="H277" s="24">
        <f t="shared" ref="H277:O277" si="67">SUM(H263,H272,H276)</f>
        <v>13.31</v>
      </c>
      <c r="I277" s="24">
        <f t="shared" si="67"/>
        <v>23.52</v>
      </c>
      <c r="J277" s="24">
        <f t="shared" si="67"/>
        <v>86.499999999999986</v>
      </c>
      <c r="K277" s="24">
        <f t="shared" si="67"/>
        <v>22.499999999999996</v>
      </c>
      <c r="L277" s="24">
        <f t="shared" si="67"/>
        <v>122.26</v>
      </c>
      <c r="M277" s="24">
        <f t="shared" si="67"/>
        <v>149.80000000000001</v>
      </c>
      <c r="N277" s="24">
        <f t="shared" si="67"/>
        <v>47.300000000000004</v>
      </c>
      <c r="O277" s="24">
        <f t="shared" si="67"/>
        <v>28.500000000000004</v>
      </c>
    </row>
    <row r="278" spans="1:15" s="18" customFormat="1" x14ac:dyDescent="0.2">
      <c r="D278" s="27"/>
    </row>
    <row r="279" spans="1:15" s="18" customFormat="1" x14ac:dyDescent="0.2">
      <c r="C279" s="19"/>
    </row>
    <row r="280" spans="1:15" s="18" customFormat="1" x14ac:dyDescent="0.2">
      <c r="C280" s="19"/>
    </row>
    <row r="281" spans="1:15" s="18" customFormat="1" x14ac:dyDescent="0.2">
      <c r="C281" s="19"/>
    </row>
    <row r="282" spans="1:15" s="18" customFormat="1" x14ac:dyDescent="0.2">
      <c r="C282" s="19"/>
    </row>
    <row r="283" spans="1:15" s="18" customFormat="1" x14ac:dyDescent="0.2">
      <c r="C283" s="19"/>
    </row>
  </sheetData>
  <mergeCells count="31">
    <mergeCell ref="C273:O273"/>
    <mergeCell ref="B2:N3"/>
    <mergeCell ref="C231:O231"/>
    <mergeCell ref="C236:O236"/>
    <mergeCell ref="C245:O245"/>
    <mergeCell ref="C259:O259"/>
    <mergeCell ref="C264:O264"/>
    <mergeCell ref="C181:O181"/>
    <mergeCell ref="C190:O190"/>
    <mergeCell ref="C204:O204"/>
    <mergeCell ref="C208:O208"/>
    <mergeCell ref="C216:O216"/>
    <mergeCell ref="C135:O135"/>
    <mergeCell ref="C149:O149"/>
    <mergeCell ref="C154:O154"/>
    <mergeCell ref="C162:O162"/>
    <mergeCell ref="C66:O66"/>
    <mergeCell ref="C80:O80"/>
    <mergeCell ref="C71:O71"/>
    <mergeCell ref="C176:O176"/>
    <mergeCell ref="C94:O94"/>
    <mergeCell ref="C98:O98"/>
    <mergeCell ref="C107:O107"/>
    <mergeCell ref="C121:O121"/>
    <mergeCell ref="C126:O126"/>
    <mergeCell ref="C52:O52"/>
    <mergeCell ref="C39:O39"/>
    <mergeCell ref="C12:O12"/>
    <mergeCell ref="C17:O17"/>
    <mergeCell ref="C25:O25"/>
    <mergeCell ref="C44:O44"/>
  </mergeCells>
  <phoneticPr fontId="0" type="noConversion"/>
  <pageMargins left="0.25" right="0.25" top="0.75" bottom="0.75" header="0.3" footer="0.3"/>
  <pageSetup paperSize="9" scale="18" orientation="portrait" r:id="rId1"/>
  <headerFooter alignWithMargins="0"/>
  <rowBreaks count="9" manualBreakCount="9">
    <brk id="31" max="65535" man="1"/>
    <brk id="57" max="16383" man="1"/>
    <brk id="85" max="16383" man="1"/>
    <brk id="112" max="16383" man="1"/>
    <brk id="140" max="16383" man="1"/>
    <brk id="167" max="16383" man="1"/>
    <brk id="195" max="16383" man="1"/>
    <brk id="222" max="16383" man="1"/>
    <brk id="2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2022-04-12T20:13:45Z</cp:lastPrinted>
  <dcterms:created xsi:type="dcterms:W3CDTF">2014-07-04T10:30:42Z</dcterms:created>
  <dcterms:modified xsi:type="dcterms:W3CDTF">2022-10-07T09:51:52Z</dcterms:modified>
</cp:coreProperties>
</file>